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Diciembre/Información Artículo 10-11 LAIP/Numeral 4/Personal022/"/>
    </mc:Choice>
  </mc:AlternateContent>
  <xr:revisionPtr revIDLastSave="177" documentId="13_ncr:1_{C59387A3-F059-47EC-AD68-18120C607B0D}" xr6:coauthVersionLast="47" xr6:coauthVersionMax="47" xr10:uidLastSave="{CF914DC2-BB8F-4227-B724-CFAF6B43BE39}"/>
  <bookViews>
    <workbookView xWindow="-120" yWindow="-120" windowWidth="29040" windowHeight="15720" xr2:uid="{00000000-000D-0000-FFFF-FFFF00000000}"/>
  </bookViews>
  <sheets>
    <sheet name="022 PERSONAL POR CONTRATO" sheetId="1" r:id="rId1"/>
  </sheets>
  <definedNames>
    <definedName name="_xlnm._FilterDatabase" localSheetId="0" hidden="1">'022 PERSONAL POR CONTRATO'!$A$1:$J$19</definedName>
    <definedName name="_xlnm.Print_Titles" localSheetId="0">'022 PERSONAL POR CONTRATO'!$1:$1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J18" i="1" s="1"/>
  <c r="G18" i="1"/>
  <c r="I17" i="1"/>
  <c r="H17" i="1"/>
  <c r="J17" i="1" s="1"/>
  <c r="G17" i="1"/>
  <c r="I11" i="1"/>
  <c r="H11" i="1"/>
  <c r="G11" i="1"/>
  <c r="I12" i="1"/>
  <c r="G12" i="1"/>
  <c r="I21" i="1"/>
  <c r="H21" i="1"/>
  <c r="G21" i="1"/>
  <c r="J11" i="1" l="1"/>
  <c r="J6" i="1"/>
  <c r="I19" i="1" l="1"/>
  <c r="H19" i="1"/>
  <c r="G19" i="1"/>
  <c r="J21" i="1" l="1"/>
  <c r="I15" i="1" l="1"/>
  <c r="G15" i="1"/>
  <c r="H16" i="1"/>
  <c r="I16" i="1"/>
  <c r="I14" i="1"/>
  <c r="J16" i="1" l="1"/>
  <c r="J15" i="1"/>
  <c r="G14" i="1"/>
  <c r="I13" i="1"/>
  <c r="G13" i="1"/>
  <c r="J13" i="1" l="1"/>
  <c r="J20" i="1" l="1"/>
  <c r="J12" i="1" l="1"/>
  <c r="J10" i="1"/>
  <c r="I9" i="1"/>
  <c r="H9" i="1"/>
  <c r="G9" i="1"/>
  <c r="J8" i="1"/>
  <c r="I7" i="1"/>
  <c r="H7" i="1"/>
  <c r="G7" i="1"/>
  <c r="J5" i="1"/>
  <c r="J4" i="1"/>
  <c r="J3" i="1"/>
  <c r="J2" i="1"/>
  <c r="J19" i="1" l="1"/>
  <c r="J9" i="1"/>
  <c r="J7" i="1"/>
  <c r="J14" i="1"/>
</calcChain>
</file>

<file path=xl/sharedStrings.xml><?xml version="1.0" encoding="utf-8"?>
<sst xmlns="http://schemas.openxmlformats.org/spreadsheetml/2006/main" count="133" uniqueCount="87">
  <si>
    <t>No.</t>
  </si>
  <si>
    <t>NOMBRE COMPLETO</t>
  </si>
  <si>
    <t>RENGLÓN</t>
  </si>
  <si>
    <t>PUESTO NOMINAL</t>
  </si>
  <si>
    <t>PUESTO FUNCIONAL</t>
  </si>
  <si>
    <t>SUELDO INICIAL</t>
  </si>
  <si>
    <t>BONO PROFESIONAL</t>
  </si>
  <si>
    <t>TOTAL</t>
  </si>
  <si>
    <t>DIETAS</t>
  </si>
  <si>
    <t>VIÁTICOS INTERIOR</t>
  </si>
  <si>
    <t>VIÁTICOS EXTERIOR</t>
  </si>
  <si>
    <t>022</t>
  </si>
  <si>
    <t>DIRECTOR EJECUTIVO II</t>
  </si>
  <si>
    <t>2</t>
  </si>
  <si>
    <t>DIRECTOR EJECUTIVO IV</t>
  </si>
  <si>
    <t>3</t>
  </si>
  <si>
    <t xml:space="preserve">LUIS ANTONIO ALFARO COJULÚN </t>
  </si>
  <si>
    <t>DIRECTOR FINANCIERO</t>
  </si>
  <si>
    <t>JULIO ALBERTO GUERRA CASTELLANOS</t>
  </si>
  <si>
    <t>SUBDIRECTOR EJECUTIVO II</t>
  </si>
  <si>
    <t>SUBDIRECTOR FINANCIERO</t>
  </si>
  <si>
    <t>5</t>
  </si>
  <si>
    <t>LOURDES ELIZABETH DONIS VALDIVIESO</t>
  </si>
  <si>
    <t>HECTOR RAMIRO HERNANDEZ ZAMORA</t>
  </si>
  <si>
    <t>SUBDIRECTOR DE PLANIFICACIÓN</t>
  </si>
  <si>
    <t>NANCY CAROLINA FLORES OVANDO</t>
  </si>
  <si>
    <t>DIANA LUCIA MOLINA MANCIO</t>
  </si>
  <si>
    <t>14</t>
  </si>
  <si>
    <t>INTEGRANTE DE ASESORAMIENTO Y PLANIFICACIÓN EN INTELIGENCIA DE ESTADO</t>
  </si>
  <si>
    <t>INTEGRANTE DE ASESORAMIENTO Y PLANIFICACIÓN EN GESTIÓN DE RIESGO Y DEFENSA CIVIL</t>
  </si>
  <si>
    <t>UNIDAD ADMINISTRATIVA</t>
  </si>
  <si>
    <t>COMISIÓN DE ASESORAMIENTO Y PLANIFICACIÓN</t>
  </si>
  <si>
    <t>OTROS
66-2000</t>
  </si>
  <si>
    <t>SUBCOORDINACION DE LA SECRETARIA TECNICA</t>
  </si>
  <si>
    <t>DIRECCION FINANCIERA</t>
  </si>
  <si>
    <t>DIRECCION DE ASUNTOS JURÍDICOS</t>
  </si>
  <si>
    <t>DIRECCION DE RECURSOS HUMANOS</t>
  </si>
  <si>
    <t>DIRECCION DE PLANIFICACIÓN</t>
  </si>
  <si>
    <t>UNIDAD DE AUDITORÍA INTERNA</t>
  </si>
  <si>
    <t>DIRECCION DE POLÍTICA Y ESTRATEGIA</t>
  </si>
  <si>
    <t>DIRECCION DE MONITOREO Y COMUNICACIÓN</t>
  </si>
  <si>
    <t>1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</si>
  <si>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</si>
  <si>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</si>
  <si>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</si>
  <si>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</si>
  <si>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</si>
  <si>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</si>
  <si>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</si>
  <si>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</si>
  <si>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</si>
  <si>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</si>
  <si>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</si>
  <si>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</si>
  <si>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SARA ELIZABETH ALONZO MENDOZA</t>
  </si>
  <si>
    <t>SUBCOORDINADORA DE LA SECRETARÍA TÉCNICA DEL CONSEJO NACIONAL DE SEGURIDAD</t>
  </si>
  <si>
    <t>DIRECTORA DE RECURSOS HUMANOS</t>
  </si>
  <si>
    <t>DIRECTORA DE AUDITORIA INTERNA</t>
  </si>
  <si>
    <t>DIRECTORA DE POLÍTICA Y ESTRATEGIA</t>
  </si>
  <si>
    <t>SUBDIRECTORA DE ESTRATÉGIA</t>
  </si>
  <si>
    <t>DIRECTOR DE MONITOREO Y COMUNICACIÓN</t>
  </si>
  <si>
    <t>CESAR ALBERTO MARMOL CARRANZA</t>
  </si>
  <si>
    <t xml:space="preserve">DIANA GABRIELA MARTÍNEZ ARAGÓN </t>
  </si>
  <si>
    <t>SUBDIRECTORA DE MONITOREO Y ESTADÍSTICA</t>
  </si>
  <si>
    <t>LUCILITA DE LOS ANGELES CHAN DE GUERRA</t>
  </si>
  <si>
    <t>GESTOR DE CAP</t>
  </si>
  <si>
    <t>FREDY RODOLFO MICHELENA IBARRA</t>
  </si>
  <si>
    <t>SUBDIRECTOR DE INFORMATICA</t>
  </si>
  <si>
    <t>INTEGRANTE DE ASESORAMIENTO Y PLANIFICACIÓN DE LA CARRERA PROFESIONAL DEL SISTEMA NACIONAL DE SEGURIDAD</t>
  </si>
  <si>
    <t>INTEGRANTE DE ASESORAMIENTO Y PLANIFICACIÓN EN SEGURIDAD EXTERIOR</t>
  </si>
  <si>
    <t xml:space="preserve">CLAUDIA ESTELA FLORES </t>
  </si>
  <si>
    <t>JULIA ROSARIO GARCIA SAMAYOA</t>
  </si>
  <si>
    <t>VERONICA TERESA YOC AVILA</t>
  </si>
  <si>
    <t>ANGELICA LUCIA AGUILAR GUTIERREZ</t>
  </si>
  <si>
    <t>JULIO DANIEL MÉNDEZ MELGAR</t>
  </si>
  <si>
    <t>DIRECTOR DE ASUNTOS JURÍDICOS</t>
  </si>
  <si>
    <t>REYNA ARACELY CORADO RECINOS</t>
  </si>
  <si>
    <t>DIRECTORA ADMINISTRATIVA</t>
  </si>
  <si>
    <t>DIRECCIÓN ADMINISTRATIVA</t>
  </si>
  <si>
    <t>18</t>
  </si>
  <si>
    <t>GUIDO ARMANDO BARILLAS QUEZADA</t>
  </si>
  <si>
    <t>SUBDIRECTOR DE POLÍTICA</t>
  </si>
  <si>
    <t>19</t>
  </si>
  <si>
    <t>VILMA LETICIA MOTA MOLINA</t>
  </si>
  <si>
    <t>DANY JONATÁN MENDOZA RACANCOJ</t>
  </si>
  <si>
    <t>INTEGRANTE DE ASESORAMIENTO Y PLANIFICACIÓN EN SEGURIDAD INTERIOR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</si>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</sst>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view="pageLayout" topLeftCell="A20" zoomScale="75" zoomScaleNormal="96" zoomScaleSheetLayoutView="77" zoomScalePageLayoutView="75" workbookViewId="0">
      <selection activeCell="E3" sqref="E3"/>
    </sheetView>
  </sheetViews>
  <sheetFormatPr baseColWidth="10" defaultRowHeight="16.5" x14ac:dyDescent="0.3"/>
  <cols>
    <col min="1" max="1" width="6" style="1" customWidth="1"/>
    <col min="2" max="2" width="35.140625" style="1" customWidth="1"/>
    <col min="3" max="3" width="9.42578125" style="1" customWidth="1"/>
    <col min="4" max="4" width="28.5703125" style="1" customWidth="1"/>
    <col min="5" max="5" width="42.5703125" style="1" customWidth="1"/>
    <col min="6" max="6" width="27.28515625" style="1" customWidth="1"/>
    <col min="7" max="7" width="13" style="1" bestFit="1" customWidth="1"/>
    <col min="8" max="8" width="13.28515625" style="1" customWidth="1"/>
    <col min="9" max="9" width="12.7109375" style="1" customWidth="1"/>
    <col min="10" max="10" width="12.5703125" style="1" customWidth="1"/>
    <col min="11" max="11" width="8.5703125" style="1" bestFit="1" customWidth="1"/>
    <col min="12" max="12" width="9.85546875" style="1" customWidth="1"/>
    <col min="13" max="13" width="10.28515625" style="1" customWidth="1"/>
    <col min="14" max="16384" width="11.42578125" style="1"/>
  </cols>
  <sheetData>
    <row r="1" spans="1:13" ht="34.5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30</v>
      </c>
      <c r="G1" s="10" t="s">
        <v>5</v>
      </c>
      <c r="H1" s="10" t="s">
        <v>6</v>
      </c>
      <c r="I1" s="9" t="s">
        <v>32</v>
      </c>
      <c r="J1" s="10" t="s">
        <v>7</v>
      </c>
      <c r="K1" s="10" t="s">
        <v>8</v>
      </c>
      <c r="L1" s="10" t="s">
        <v>9</v>
      </c>
      <c r="M1" s="10" t="s">
        <v>10</v>
      </c>
    </row>
    <row r="2" spans="1:13" ht="39.950000000000003" customHeight="1" x14ac:dyDescent="0.3">
      <c r="A2" s="2" t="s">
        <v>41</v>
      </c>
      <c r="B2" s="3" t="s">
        <v>54</v>
      </c>
      <c r="C2" s="4" t="s">
        <v>11</v>
      </c>
      <c r="D2" s="5" t="s">
        <v>14</v>
      </c>
      <c r="E2" s="5" t="s">
        <v>55</v>
      </c>
      <c r="F2" s="5" t="s">
        <v>33</v>
      </c>
      <c r="G2" s="6">
        <v>25000</v>
      </c>
      <c r="H2" s="6">
        <v>375</v>
      </c>
      <c r="I2" s="6">
        <v>250</v>
      </c>
      <c r="J2" s="6">
        <f>(G2+H2+I2)</f>
        <v>25625</v>
      </c>
      <c r="K2" s="6">
        <v>0</v>
      </c>
      <c r="L2" s="6">
        <v>0</v>
      </c>
      <c r="M2" s="6">
        <v>0</v>
      </c>
    </row>
    <row r="3" spans="1:13" ht="39.950000000000003" customHeight="1" x14ac:dyDescent="0.3">
      <c r="A3" s="2" t="s">
        <v>13</v>
      </c>
      <c r="B3" s="3" t="s">
        <v>16</v>
      </c>
      <c r="C3" s="4" t="s">
        <v>11</v>
      </c>
      <c r="D3" s="5" t="s">
        <v>12</v>
      </c>
      <c r="E3" s="5" t="s">
        <v>17</v>
      </c>
      <c r="F3" s="5" t="s">
        <v>34</v>
      </c>
      <c r="G3" s="6">
        <v>19000</v>
      </c>
      <c r="H3" s="6">
        <v>375</v>
      </c>
      <c r="I3" s="6">
        <v>250</v>
      </c>
      <c r="J3" s="6">
        <f>(G3+H3+I3)</f>
        <v>19625</v>
      </c>
      <c r="K3" s="6">
        <v>0</v>
      </c>
      <c r="L3" s="6">
        <v>0</v>
      </c>
      <c r="M3" s="6">
        <v>0</v>
      </c>
    </row>
    <row r="4" spans="1:13" ht="39.950000000000003" customHeight="1" x14ac:dyDescent="0.3">
      <c r="A4" s="2" t="s">
        <v>15</v>
      </c>
      <c r="B4" s="3" t="s">
        <v>18</v>
      </c>
      <c r="C4" s="4" t="s">
        <v>11</v>
      </c>
      <c r="D4" s="5" t="s">
        <v>19</v>
      </c>
      <c r="E4" s="5" t="s">
        <v>20</v>
      </c>
      <c r="F4" s="5" t="s">
        <v>34</v>
      </c>
      <c r="G4" s="6">
        <v>16000</v>
      </c>
      <c r="H4" s="6">
        <v>0</v>
      </c>
      <c r="I4" s="6">
        <v>250</v>
      </c>
      <c r="J4" s="6">
        <f>(G4+H4+I4)</f>
        <v>16250</v>
      </c>
      <c r="K4" s="6">
        <v>0</v>
      </c>
      <c r="L4" s="6">
        <v>0</v>
      </c>
      <c r="M4" s="6">
        <v>0</v>
      </c>
    </row>
    <row r="5" spans="1:13" ht="39.950000000000003" customHeight="1" x14ac:dyDescent="0.3">
      <c r="A5" s="2" t="s">
        <v>42</v>
      </c>
      <c r="B5" s="3" t="s">
        <v>74</v>
      </c>
      <c r="C5" s="7" t="s">
        <v>11</v>
      </c>
      <c r="D5" s="5" t="s">
        <v>12</v>
      </c>
      <c r="E5" s="5" t="s">
        <v>75</v>
      </c>
      <c r="F5" s="5" t="s">
        <v>35</v>
      </c>
      <c r="G5" s="6">
        <v>19000</v>
      </c>
      <c r="H5" s="6">
        <v>375</v>
      </c>
      <c r="I5" s="6">
        <v>250</v>
      </c>
      <c r="J5" s="6">
        <f>SUM(G5:I5)</f>
        <v>19625</v>
      </c>
      <c r="K5" s="6">
        <v>0</v>
      </c>
      <c r="L5" s="6">
        <v>0</v>
      </c>
      <c r="M5" s="6">
        <v>0</v>
      </c>
    </row>
    <row r="6" spans="1:13" ht="39.950000000000003" customHeight="1" x14ac:dyDescent="0.3">
      <c r="A6" s="2" t="s">
        <v>21</v>
      </c>
      <c r="B6" s="3" t="s">
        <v>76</v>
      </c>
      <c r="C6" s="4" t="s">
        <v>11</v>
      </c>
      <c r="D6" s="5" t="s">
        <v>12</v>
      </c>
      <c r="E6" s="5" t="s">
        <v>77</v>
      </c>
      <c r="F6" s="5" t="s">
        <v>78</v>
      </c>
      <c r="G6" s="6">
        <v>19000</v>
      </c>
      <c r="H6" s="6">
        <v>375</v>
      </c>
      <c r="I6" s="6">
        <v>250</v>
      </c>
      <c r="J6" s="6">
        <f>(G6+H6+I6)</f>
        <v>19625</v>
      </c>
      <c r="K6" s="6">
        <v>0</v>
      </c>
      <c r="L6" s="6">
        <v>0</v>
      </c>
      <c r="M6" s="6">
        <v>0</v>
      </c>
    </row>
    <row r="7" spans="1:13" ht="39.950000000000003" customHeight="1" x14ac:dyDescent="0.3">
      <c r="A7" s="2" t="s">
        <v>43</v>
      </c>
      <c r="B7" s="3" t="s">
        <v>22</v>
      </c>
      <c r="C7" s="4" t="s">
        <v>11</v>
      </c>
      <c r="D7" s="5" t="s">
        <v>12</v>
      </c>
      <c r="E7" s="5" t="s">
        <v>56</v>
      </c>
      <c r="F7" s="5" t="s">
        <v>36</v>
      </c>
      <c r="G7" s="6">
        <f>19000</f>
        <v>19000</v>
      </c>
      <c r="H7" s="6">
        <f>375</f>
        <v>375</v>
      </c>
      <c r="I7" s="6">
        <f>250</f>
        <v>250</v>
      </c>
      <c r="J7" s="6">
        <f>(G7+H7+I7)</f>
        <v>19625</v>
      </c>
      <c r="K7" s="6">
        <v>0</v>
      </c>
      <c r="L7" s="6">
        <v>0</v>
      </c>
      <c r="M7" s="6">
        <v>0</v>
      </c>
    </row>
    <row r="8" spans="1:13" ht="39.950000000000003" customHeight="1" x14ac:dyDescent="0.3">
      <c r="A8" s="2" t="s">
        <v>44</v>
      </c>
      <c r="B8" s="3" t="s">
        <v>23</v>
      </c>
      <c r="C8" s="4" t="s">
        <v>11</v>
      </c>
      <c r="D8" s="5" t="s">
        <v>19</v>
      </c>
      <c r="E8" s="5" t="s">
        <v>24</v>
      </c>
      <c r="F8" s="5" t="s">
        <v>37</v>
      </c>
      <c r="G8" s="8">
        <v>16000</v>
      </c>
      <c r="H8" s="8">
        <v>375</v>
      </c>
      <c r="I8" s="8">
        <v>250</v>
      </c>
      <c r="J8" s="6">
        <f>(G8+H8+I8)</f>
        <v>16625</v>
      </c>
      <c r="K8" s="6">
        <v>0</v>
      </c>
      <c r="L8" s="6">
        <v>0</v>
      </c>
      <c r="M8" s="6">
        <v>0</v>
      </c>
    </row>
    <row r="9" spans="1:13" ht="39.950000000000003" customHeight="1" x14ac:dyDescent="0.3">
      <c r="A9" s="2" t="s">
        <v>45</v>
      </c>
      <c r="B9" s="3" t="s">
        <v>83</v>
      </c>
      <c r="C9" s="7" t="s">
        <v>11</v>
      </c>
      <c r="D9" s="5" t="s">
        <v>12</v>
      </c>
      <c r="E9" s="5" t="s">
        <v>57</v>
      </c>
      <c r="F9" s="5" t="s">
        <v>38</v>
      </c>
      <c r="G9" s="6">
        <f>19000</f>
        <v>19000</v>
      </c>
      <c r="H9" s="6">
        <f>375</f>
        <v>375</v>
      </c>
      <c r="I9" s="6">
        <f>250</f>
        <v>250</v>
      </c>
      <c r="J9" s="6">
        <f>G9+H9+I9</f>
        <v>19625</v>
      </c>
      <c r="K9" s="6">
        <v>0</v>
      </c>
      <c r="L9" s="6">
        <v>0</v>
      </c>
      <c r="M9" s="6">
        <v>0</v>
      </c>
    </row>
    <row r="10" spans="1:13" ht="39.950000000000003" customHeight="1" x14ac:dyDescent="0.3">
      <c r="A10" s="2" t="s">
        <v>46</v>
      </c>
      <c r="B10" s="3" t="s">
        <v>25</v>
      </c>
      <c r="C10" s="4" t="s">
        <v>11</v>
      </c>
      <c r="D10" s="5" t="s">
        <v>12</v>
      </c>
      <c r="E10" s="5" t="s">
        <v>58</v>
      </c>
      <c r="F10" s="5" t="s">
        <v>39</v>
      </c>
      <c r="G10" s="6">
        <v>19000</v>
      </c>
      <c r="H10" s="6">
        <v>375</v>
      </c>
      <c r="I10" s="6">
        <v>250</v>
      </c>
      <c r="J10" s="6">
        <f>(G10+H10+I10)</f>
        <v>19625</v>
      </c>
      <c r="K10" s="6">
        <v>0</v>
      </c>
      <c r="L10" s="6">
        <v>0</v>
      </c>
      <c r="M10" s="6">
        <v>0</v>
      </c>
    </row>
    <row r="11" spans="1:13" ht="39.950000000000003" customHeight="1" x14ac:dyDescent="0.3">
      <c r="A11" s="2" t="s">
        <v>47</v>
      </c>
      <c r="B11" s="3" t="s">
        <v>80</v>
      </c>
      <c r="C11" s="4" t="s">
        <v>11</v>
      </c>
      <c r="D11" s="5" t="s">
        <v>19</v>
      </c>
      <c r="E11" s="5" t="s">
        <v>81</v>
      </c>
      <c r="F11" s="5" t="s">
        <v>39</v>
      </c>
      <c r="G11" s="8">
        <f>16000</f>
        <v>16000</v>
      </c>
      <c r="H11" s="8">
        <f>375</f>
        <v>375</v>
      </c>
      <c r="I11" s="8">
        <f>250</f>
        <v>250</v>
      </c>
      <c r="J11" s="6">
        <f t="shared" ref="J11" si="0">(G11+H11+I11)</f>
        <v>16625</v>
      </c>
      <c r="K11" s="6">
        <v>0</v>
      </c>
      <c r="L11" s="6">
        <v>0</v>
      </c>
      <c r="M11" s="6">
        <v>0</v>
      </c>
    </row>
    <row r="12" spans="1:13" ht="39.950000000000003" customHeight="1" x14ac:dyDescent="0.3">
      <c r="A12" s="2" t="s">
        <v>48</v>
      </c>
      <c r="B12" s="3" t="s">
        <v>26</v>
      </c>
      <c r="C12" s="4" t="s">
        <v>11</v>
      </c>
      <c r="D12" s="5" t="s">
        <v>19</v>
      </c>
      <c r="E12" s="5" t="s">
        <v>59</v>
      </c>
      <c r="F12" s="5" t="s">
        <v>39</v>
      </c>
      <c r="G12" s="6">
        <f>16000</f>
        <v>16000</v>
      </c>
      <c r="H12" s="6">
        <v>375</v>
      </c>
      <c r="I12" s="6">
        <f>250</f>
        <v>250</v>
      </c>
      <c r="J12" s="6">
        <f t="shared" ref="J12" si="1">(G12+H12+I12)</f>
        <v>16625</v>
      </c>
      <c r="K12" s="6">
        <v>0</v>
      </c>
      <c r="L12" s="6">
        <v>0</v>
      </c>
      <c r="M12" s="6">
        <v>0</v>
      </c>
    </row>
    <row r="13" spans="1:13" ht="43.5" customHeight="1" x14ac:dyDescent="0.3">
      <c r="A13" s="2" t="s">
        <v>49</v>
      </c>
      <c r="B13" s="3" t="s">
        <v>61</v>
      </c>
      <c r="C13" s="4" t="s">
        <v>11</v>
      </c>
      <c r="D13" s="5" t="s">
        <v>12</v>
      </c>
      <c r="E13" s="5" t="s">
        <v>60</v>
      </c>
      <c r="F13" s="5" t="s">
        <v>40</v>
      </c>
      <c r="G13" s="6">
        <f>19000</f>
        <v>19000</v>
      </c>
      <c r="H13" s="6">
        <v>375</v>
      </c>
      <c r="I13" s="6">
        <f>250</f>
        <v>250</v>
      </c>
      <c r="J13" s="6">
        <f t="shared" ref="J13" si="2">(G13+H13+I13)</f>
        <v>19625</v>
      </c>
      <c r="K13" s="6">
        <v>0</v>
      </c>
      <c r="L13" s="6">
        <v>0</v>
      </c>
      <c r="M13" s="6">
        <v>0</v>
      </c>
    </row>
    <row r="14" spans="1:13" ht="41.25" customHeight="1" x14ac:dyDescent="0.3">
      <c r="A14" s="2" t="s">
        <v>50</v>
      </c>
      <c r="B14" s="3" t="s">
        <v>62</v>
      </c>
      <c r="C14" s="4" t="s">
        <v>11</v>
      </c>
      <c r="D14" s="5" t="s">
        <v>19</v>
      </c>
      <c r="E14" s="5" t="s">
        <v>63</v>
      </c>
      <c r="F14" s="5" t="s">
        <v>40</v>
      </c>
      <c r="G14" s="6">
        <f>16000</f>
        <v>16000</v>
      </c>
      <c r="H14" s="6">
        <v>375</v>
      </c>
      <c r="I14" s="6">
        <f>250</f>
        <v>250</v>
      </c>
      <c r="J14" s="6">
        <f>(G14+H14+I14)</f>
        <v>16625</v>
      </c>
      <c r="K14" s="6">
        <v>0</v>
      </c>
      <c r="L14" s="6">
        <v>0</v>
      </c>
      <c r="M14" s="6">
        <v>0</v>
      </c>
    </row>
    <row r="15" spans="1:13" ht="41.25" customHeight="1" x14ac:dyDescent="0.3">
      <c r="A15" s="2" t="s">
        <v>27</v>
      </c>
      <c r="B15" s="3" t="s">
        <v>66</v>
      </c>
      <c r="C15" s="4" t="s">
        <v>11</v>
      </c>
      <c r="D15" s="5" t="s">
        <v>19</v>
      </c>
      <c r="E15" s="5" t="s">
        <v>67</v>
      </c>
      <c r="F15" s="5" t="s">
        <v>40</v>
      </c>
      <c r="G15" s="6">
        <f>16000</f>
        <v>16000</v>
      </c>
      <c r="H15" s="6">
        <v>375</v>
      </c>
      <c r="I15" s="6">
        <f>250</f>
        <v>250</v>
      </c>
      <c r="J15" s="6">
        <f>(G15+H15+I15)</f>
        <v>16625</v>
      </c>
      <c r="K15" s="6">
        <v>0</v>
      </c>
      <c r="L15" s="6">
        <v>0</v>
      </c>
      <c r="M15" s="6">
        <v>0</v>
      </c>
    </row>
    <row r="16" spans="1:13" ht="39.950000000000003" customHeight="1" x14ac:dyDescent="0.3">
      <c r="A16" s="2" t="s">
        <v>51</v>
      </c>
      <c r="B16" s="3" t="s">
        <v>64</v>
      </c>
      <c r="C16" s="4" t="s">
        <v>11</v>
      </c>
      <c r="D16" s="5" t="s">
        <v>12</v>
      </c>
      <c r="E16" s="5" t="s">
        <v>65</v>
      </c>
      <c r="F16" s="5" t="s">
        <v>31</v>
      </c>
      <c r="G16" s="6">
        <v>15000</v>
      </c>
      <c r="H16" s="6">
        <f>375</f>
        <v>375</v>
      </c>
      <c r="I16" s="6">
        <f>250</f>
        <v>250</v>
      </c>
      <c r="J16" s="6">
        <f t="shared" ref="J16" si="3">(G16+H16+I16)</f>
        <v>15625</v>
      </c>
      <c r="K16" s="6">
        <v>0</v>
      </c>
      <c r="L16" s="6">
        <v>0</v>
      </c>
      <c r="M16" s="6">
        <v>0</v>
      </c>
    </row>
    <row r="17" spans="1:13" ht="39.950000000000003" customHeight="1" x14ac:dyDescent="0.3">
      <c r="A17" s="2" t="s">
        <v>52</v>
      </c>
      <c r="B17" s="3" t="s">
        <v>72</v>
      </c>
      <c r="C17" s="4" t="s">
        <v>11</v>
      </c>
      <c r="D17" s="5" t="s">
        <v>14</v>
      </c>
      <c r="E17" s="5" t="s">
        <v>28</v>
      </c>
      <c r="F17" s="5" t="s">
        <v>31</v>
      </c>
      <c r="G17" s="6">
        <f>23000/30*30</f>
        <v>23000</v>
      </c>
      <c r="H17" s="6">
        <f>375/30*30</f>
        <v>375</v>
      </c>
      <c r="I17" s="6">
        <f>250/30*30</f>
        <v>250.00000000000003</v>
      </c>
      <c r="J17" s="6">
        <f>(G17+H17+I17)</f>
        <v>23625</v>
      </c>
      <c r="K17" s="6">
        <v>0</v>
      </c>
      <c r="L17" s="6">
        <v>0</v>
      </c>
      <c r="M17" s="6">
        <v>0</v>
      </c>
    </row>
    <row r="18" spans="1:13" ht="39.950000000000003" customHeight="1" x14ac:dyDescent="0.3">
      <c r="A18" s="2" t="s">
        <v>53</v>
      </c>
      <c r="B18" s="3" t="s">
        <v>84</v>
      </c>
      <c r="C18" s="4" t="s">
        <v>11</v>
      </c>
      <c r="D18" s="5" t="s">
        <v>14</v>
      </c>
      <c r="E18" s="5" t="s">
        <v>85</v>
      </c>
      <c r="F18" s="5" t="s">
        <v>31</v>
      </c>
      <c r="G18" s="6">
        <f>22000</f>
        <v>22000</v>
      </c>
      <c r="H18" s="6">
        <f>375</f>
        <v>375</v>
      </c>
      <c r="I18" s="6">
        <f>250</f>
        <v>250</v>
      </c>
      <c r="J18" s="6">
        <f>(G18+H18+I18)</f>
        <v>22625</v>
      </c>
      <c r="K18" s="6">
        <v>0</v>
      </c>
      <c r="L18" s="6">
        <v>0</v>
      </c>
      <c r="M18" s="6">
        <v>0</v>
      </c>
    </row>
    <row r="19" spans="1:13" ht="39.75" customHeight="1" x14ac:dyDescent="0.3">
      <c r="A19" s="2" t="s">
        <v>79</v>
      </c>
      <c r="B19" s="3" t="s">
        <v>70</v>
      </c>
      <c r="C19" s="4" t="s">
        <v>11</v>
      </c>
      <c r="D19" s="5" t="s">
        <v>14</v>
      </c>
      <c r="E19" s="5" t="s">
        <v>29</v>
      </c>
      <c r="F19" s="5" t="s">
        <v>31</v>
      </c>
      <c r="G19" s="6">
        <f>22000</f>
        <v>22000</v>
      </c>
      <c r="H19" s="6">
        <f>375</f>
        <v>375</v>
      </c>
      <c r="I19" s="6">
        <f>250</f>
        <v>250</v>
      </c>
      <c r="J19" s="6">
        <f>(G19+H19+I19)</f>
        <v>22625</v>
      </c>
      <c r="K19" s="6">
        <v>0</v>
      </c>
      <c r="L19" s="6">
        <v>0</v>
      </c>
      <c r="M19" s="6">
        <v>0</v>
      </c>
    </row>
    <row r="20" spans="1:13" ht="39.950000000000003" customHeight="1" x14ac:dyDescent="0.3">
      <c r="A20" s="2" t="s">
        <v>82</v>
      </c>
      <c r="B20" s="3" t="s">
        <v>73</v>
      </c>
      <c r="C20" s="7" t="s">
        <v>11</v>
      </c>
      <c r="D20" s="5" t="s">
        <v>14</v>
      </c>
      <c r="E20" s="5" t="s">
        <v>69</v>
      </c>
      <c r="F20" s="5" t="s">
        <v>31</v>
      </c>
      <c r="G20" s="6">
        <v>22000</v>
      </c>
      <c r="H20" s="6">
        <v>375</v>
      </c>
      <c r="I20" s="6">
        <v>250</v>
      </c>
      <c r="J20" s="6">
        <f>G20+H20+I20</f>
        <v>22625</v>
      </c>
      <c r="K20" s="6">
        <v>0</v>
      </c>
      <c r="L20" s="6">
        <v>0</v>
      </c>
      <c r="M20" s="6">
        <v>0</v>
      </c>
    </row>
    <row r="21" spans="1:13" ht="36" x14ac:dyDescent="0.3">
      <c r="A21" s="2" t="s">
        <v>86</v>
      </c>
      <c r="B21" s="3" t="s">
        <v>71</v>
      </c>
      <c r="C21" s="4" t="s">
        <v>11</v>
      </c>
      <c r="D21" s="5" t="s">
        <v>14</v>
      </c>
      <c r="E21" s="5" t="s">
        <v>68</v>
      </c>
      <c r="F21" s="5" t="s">
        <v>31</v>
      </c>
      <c r="G21" s="6">
        <f>22000/30*30</f>
        <v>22000</v>
      </c>
      <c r="H21" s="6">
        <f>375/30*30</f>
        <v>375</v>
      </c>
      <c r="I21" s="6">
        <f>250/30*30</f>
        <v>250.00000000000003</v>
      </c>
      <c r="J21" s="6">
        <f>(G21+H21+I21)</f>
        <v>22625</v>
      </c>
      <c r="K21" s="6">
        <v>0</v>
      </c>
      <c r="L21" s="6">
        <v>0</v>
      </c>
      <c r="M21" s="6">
        <v>0</v>
      </c>
    </row>
  </sheetData>
  <phoneticPr fontId="2" type="noConversion"/>
  <printOptions horizontalCentered="1"/>
  <pageMargins left="1" right="1" top="1.3774999999999999" bottom="1" header="0.5" footer="0.5"/>
  <pageSetup paperSize="14" scale="57" orientation="landscape" horizontalDpi="4294967293" r:id="rId1"/>
  <headerFooter scaleWithDoc="0" alignWithMargins="0">
    <oddHeader xml:space="preserve">&amp;L                             &amp;G&amp;C&amp;"-,Negrita"&amp;8
DIRECCIÓN DE RECURSOS HUMANOS
SERVIDORES PÚBLICOS - RENGLON 022
DICIEMBRE 2024&amp;R
</oddHeader>
    <oddFooter xml:space="preserve">&amp;C&amp;"Arial Narrow,Negrita"&amp;8&amp;P/&amp;N&amp;R&amp;"Arial Narrow,Negrita"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 PERSONAL POR CONTRATO</vt:lpstr>
      <vt:lpstr>'022 PERSONAL POR CONTRATO'!Títulos_a_imprimir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2024-10-28T15:47:46Z</cp:lastPrinted>
  <dcterms:created xsi:type="dcterms:W3CDTF">2022-03-28T17:17:51Z</dcterms:created>
  <dcterms:modified xsi:type="dcterms:W3CDTF">2025-01-02T20:45:17Z</dcterms:modified>
</cp:coreProperties>
</file>