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yo/Información Artículo 10-11 LAIP/Numeral 4/Personal022/"/>
    </mc:Choice>
  </mc:AlternateContent>
  <xr:revisionPtr revIDLastSave="274" documentId="13_ncr:1_{C59387A3-F059-47EC-AD68-18120C607B0D}" xr6:coauthVersionLast="47" xr6:coauthVersionMax="47" xr10:uidLastSave="{F98236CB-3350-4464-BCEF-12BB20D41915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I9" i="1"/>
  <c r="H9" i="1"/>
  <c r="G9" i="1"/>
  <c r="I15" i="1"/>
  <c r="G15" i="1"/>
  <c r="I17" i="1"/>
  <c r="G17" i="1"/>
  <c r="J17" i="1" s="1"/>
  <c r="I8" i="1"/>
  <c r="H8" i="1"/>
  <c r="G8" i="1"/>
  <c r="I6" i="1"/>
  <c r="H6" i="1"/>
  <c r="G6" i="1"/>
  <c r="I12" i="1"/>
  <c r="H12" i="1"/>
  <c r="G12" i="1"/>
  <c r="I13" i="1"/>
  <c r="G13" i="1"/>
  <c r="I20" i="1"/>
  <c r="H20" i="1"/>
  <c r="G20" i="1"/>
  <c r="J9" i="1" l="1"/>
  <c r="J15" i="1"/>
  <c r="J6" i="1"/>
  <c r="J2" i="1"/>
  <c r="J12" i="1"/>
  <c r="I19" i="1" l="1"/>
  <c r="H19" i="1"/>
  <c r="G19" i="1"/>
  <c r="J20" i="1" l="1"/>
  <c r="H18" i="1" l="1"/>
  <c r="I18" i="1"/>
  <c r="I16" i="1"/>
  <c r="J18" i="1" l="1"/>
  <c r="G16" i="1"/>
  <c r="I14" i="1"/>
  <c r="G14" i="1"/>
  <c r="J14" i="1" l="1"/>
  <c r="J13" i="1" l="1"/>
  <c r="J11" i="1"/>
  <c r="J8" i="1"/>
  <c r="I7" i="1"/>
  <c r="H7" i="1"/>
  <c r="G7" i="1"/>
  <c r="J5" i="1"/>
  <c r="J4" i="1"/>
  <c r="J3" i="1"/>
  <c r="J19" i="1" l="1"/>
  <c r="J10" i="1"/>
  <c r="J7" i="1"/>
  <c r="J16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<sst xmlns="http://schemas.openxmlformats.org/spreadsheetml/2006/main" count="127" uniqueCount="84">
  <si>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</si>
  <si>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</si>
  <si>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</si>
  <si>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</si>
  <si>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</si>
  <si>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</si>
  <si>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</si>
  <si>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</si>
  <si>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</si>
  <si>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</si>
  <si>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</si>
  <si>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</si>
  <si>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</si>
  <si>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</si>
  <si>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</si>
  <si>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</si>
  <si>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</si>
  <si>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</si>
  <si>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</si>
  <si>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</si>
  <si>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</si>
  <si>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</si>
  <si>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</si>
  <si>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</si>
  <si>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</si>
  <si>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</si>
  <si>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</si>
  <si>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</si>
  <si>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</si>
  <si>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</si>
  <si>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</si>
  <si>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</si>
  <si>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</si>
  <si>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</si>
  <si>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</si>
  <si>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</si>
  <si>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</si>
  <si>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</si>
  <si>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</si>
  <si>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</si>
  <si>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</si>
  <si>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</si>
  <si>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</si>
  <si>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</si>
  <si>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</si>
  <si>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</si>
  <si>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</si>
  <si>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</si>
  <si>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</si>
  <si>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</si>
  <si>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</si>
  <si>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</si>
  <si>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</si>
  <si>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</si>
  <si>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</si>
  <si>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</si>
  <si>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</si>
  <si>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</si>
  <si>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</si>
  <si>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</si>
  <si>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</si>
  <si>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</si>
  <si>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</si>
  <si>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</si>
  <si>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</si>
  <si>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</si>
  <si>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VILMA LETICIA MOTA MOLINA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</si>
  <si>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</si>
  <si>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</si>
  <si>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</si>
  <si>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</si>
  <si>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</si>
  <si>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</si>
  <si>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</si>
  <si>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</si>
  <si>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</si>
  <si>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</si>
  <si>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</si>
  <si>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</si>
  <si>
    <t>SUBDIRECTOR DE INFORMÁTICA</t>
  </si>
  <si>
    <t>19</t>
  </si>
  <si>
    <t>SUBDIRECTOR DE PLANIFICACIÓN</t>
  </si>
  <si>
    <t>DARWIN PAULINO LÓPEZ CASTILLO</t>
  </si>
  <si>
    <t>RICARDO GONZALEZ TEO (TOMA POSESIÓN A PARTIR DEL 23/04/2025)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</si>
</sst>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96" zoomScaleNormal="96" zoomScaleSheetLayoutView="77" zoomScalePageLayoutView="75" workbookViewId="0">
      <selection activeCell="I11" sqref="I11"/>
    </sheetView>
  </sheetViews>
  <sheetFormatPr baseColWidth="10" defaultRowHeight="16.5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>
      <c r="A2" s="2" t="s">
        <v>38</v>
      </c>
      <c r="B2" s="3" t="s">
        <v>70</v>
      </c>
      <c r="C2" s="4" t="s">
        <v>11</v>
      </c>
      <c r="D2" s="5" t="s">
        <v>14</v>
      </c>
      <c r="E2" s="5" t="s">
        <v>67</v>
      </c>
      <c r="F2" s="5" t="s">
        <v>68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>
      <c r="A5" s="2" t="s">
        <v>76</v>
      </c>
      <c r="B5" s="3" t="s">
        <v>62</v>
      </c>
      <c r="C5" s="7" t="s">
        <v>11</v>
      </c>
      <c r="D5" s="5" t="s">
        <v>12</v>
      </c>
      <c r="E5" s="5" t="s">
        <v>63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>
      <c r="A6" s="2" t="s">
        <v>21</v>
      </c>
      <c r="B6" s="3" t="s">
        <v>71</v>
      </c>
      <c r="C6" s="4" t="s">
        <v>11</v>
      </c>
      <c r="D6" s="5" t="s">
        <v>12</v>
      </c>
      <c r="E6" s="5" t="s">
        <v>72</v>
      </c>
      <c r="F6" s="5" t="s">
        <v>73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>
      <c r="A8" s="2" t="s">
        <v>40</v>
      </c>
      <c r="B8" s="3" t="s">
        <v>23</v>
      </c>
      <c r="C8" s="4" t="s">
        <v>11</v>
      </c>
      <c r="D8" s="5" t="s">
        <v>12</v>
      </c>
      <c r="E8" s="5" t="s">
        <v>69</v>
      </c>
      <c r="F8" s="5" t="s">
        <v>34</v>
      </c>
      <c r="G8" s="6">
        <f>19000</f>
        <v>19000</v>
      </c>
      <c r="H8" s="6">
        <f>375</f>
        <v>375</v>
      </c>
      <c r="I8" s="6">
        <f>250</f>
        <v>250</v>
      </c>
      <c r="J8" s="6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>
      <c r="A9" s="2" t="s">
        <v>41</v>
      </c>
      <c r="B9" s="3" t="s">
        <v>83</v>
      </c>
      <c r="C9" s="4" t="s">
        <v>11</v>
      </c>
      <c r="D9" s="5" t="s">
        <v>19</v>
      </c>
      <c r="E9" s="5" t="s">
        <v>81</v>
      </c>
      <c r="F9" s="5" t="s">
        <v>34</v>
      </c>
      <c r="G9" s="6">
        <f>16000+4266.67</f>
        <v>20266.669999999998</v>
      </c>
      <c r="H9" s="6">
        <f>375+100</f>
        <v>475</v>
      </c>
      <c r="I9" s="6">
        <f>250+66.67</f>
        <v>316.67</v>
      </c>
      <c r="J9" s="6">
        <f>(G9+H9+I9)</f>
        <v>21058.339999999997</v>
      </c>
      <c r="K9" s="6">
        <v>0</v>
      </c>
      <c r="L9" s="6">
        <v>0</v>
      </c>
      <c r="M9" s="6">
        <v>0</v>
      </c>
    </row>
    <row r="10" spans="1:13" ht="39.950000000000003" customHeight="1">
      <c r="A10" s="2" t="s">
        <v>42</v>
      </c>
      <c r="B10" s="3" t="s">
        <v>66</v>
      </c>
      <c r="C10" s="7" t="s">
        <v>11</v>
      </c>
      <c r="D10" s="5" t="s">
        <v>12</v>
      </c>
      <c r="E10" s="5" t="s">
        <v>50</v>
      </c>
      <c r="F10" s="5" t="s">
        <v>35</v>
      </c>
      <c r="G10" s="6">
        <f>19000+4433.33</f>
        <v>23433.33</v>
      </c>
      <c r="H10" s="6">
        <f>375+87.5</f>
        <v>462.5</v>
      </c>
      <c r="I10" s="6">
        <f>250+58.33</f>
        <v>308.33</v>
      </c>
      <c r="J10" s="6">
        <f>G10+H10+I10</f>
        <v>24204.160000000003</v>
      </c>
      <c r="K10" s="6">
        <v>0</v>
      </c>
      <c r="L10" s="6">
        <v>0</v>
      </c>
      <c r="M10" s="6">
        <v>0</v>
      </c>
    </row>
    <row r="11" spans="1:13" ht="39.950000000000003" customHeight="1">
      <c r="A11" s="2" t="s">
        <v>43</v>
      </c>
      <c r="B11" s="3" t="s">
        <v>24</v>
      </c>
      <c r="C11" s="4" t="s">
        <v>11</v>
      </c>
      <c r="D11" s="5" t="s">
        <v>12</v>
      </c>
      <c r="E11" s="5" t="s">
        <v>51</v>
      </c>
      <c r="F11" s="5" t="s">
        <v>36</v>
      </c>
      <c r="G11" s="6">
        <v>19000</v>
      </c>
      <c r="H11" s="6">
        <v>375</v>
      </c>
      <c r="I11" s="6">
        <v>250</v>
      </c>
      <c r="J11" s="6">
        <f>(G11+H11+I11)</f>
        <v>19625</v>
      </c>
      <c r="K11" s="6">
        <v>0</v>
      </c>
      <c r="L11" s="6">
        <v>0</v>
      </c>
      <c r="M11" s="6">
        <v>0</v>
      </c>
    </row>
    <row r="12" spans="1:13" ht="39.950000000000003" customHeight="1">
      <c r="A12" s="2" t="s">
        <v>44</v>
      </c>
      <c r="B12" s="3" t="s">
        <v>64</v>
      </c>
      <c r="C12" s="4" t="s">
        <v>11</v>
      </c>
      <c r="D12" s="5" t="s">
        <v>19</v>
      </c>
      <c r="E12" s="5" t="s">
        <v>65</v>
      </c>
      <c r="F12" s="5" t="s">
        <v>36</v>
      </c>
      <c r="G12" s="8">
        <f>16000</f>
        <v>16000</v>
      </c>
      <c r="H12" s="8">
        <f>375</f>
        <v>375</v>
      </c>
      <c r="I12" s="8">
        <f>250</f>
        <v>250</v>
      </c>
      <c r="J12" s="6">
        <f t="shared" ref="J12" si="0">(G12+H12+I12)</f>
        <v>16625</v>
      </c>
      <c r="K12" s="6">
        <v>0</v>
      </c>
      <c r="L12" s="6">
        <v>0</v>
      </c>
      <c r="M12" s="6">
        <v>0</v>
      </c>
    </row>
    <row r="13" spans="1:13" ht="39.950000000000003" customHeight="1">
      <c r="A13" s="2" t="s">
        <v>45</v>
      </c>
      <c r="B13" s="3" t="s">
        <v>25</v>
      </c>
      <c r="C13" s="4" t="s">
        <v>11</v>
      </c>
      <c r="D13" s="5" t="s">
        <v>19</v>
      </c>
      <c r="E13" s="5" t="s">
        <v>52</v>
      </c>
      <c r="F13" s="5" t="s">
        <v>36</v>
      </c>
      <c r="G13" s="6">
        <f>16000</f>
        <v>16000</v>
      </c>
      <c r="H13" s="6">
        <v>375</v>
      </c>
      <c r="I13" s="6">
        <f>250</f>
        <v>250</v>
      </c>
      <c r="J13" s="6">
        <f t="shared" ref="J13" si="1">(G13+H13+I13)</f>
        <v>16625</v>
      </c>
      <c r="K13" s="6">
        <v>0</v>
      </c>
      <c r="L13" s="6">
        <v>0</v>
      </c>
      <c r="M13" s="6">
        <v>0</v>
      </c>
    </row>
    <row r="14" spans="1:13" ht="43.5" customHeight="1">
      <c r="A14" s="2" t="s">
        <v>77</v>
      </c>
      <c r="B14" s="3" t="s">
        <v>54</v>
      </c>
      <c r="C14" s="4" t="s">
        <v>11</v>
      </c>
      <c r="D14" s="5" t="s">
        <v>12</v>
      </c>
      <c r="E14" s="5" t="s">
        <v>53</v>
      </c>
      <c r="F14" s="5" t="s">
        <v>37</v>
      </c>
      <c r="G14" s="6">
        <f>19000</f>
        <v>19000</v>
      </c>
      <c r="H14" s="6">
        <v>375</v>
      </c>
      <c r="I14" s="6">
        <f>250</f>
        <v>250</v>
      </c>
      <c r="J14" s="6">
        <f t="shared" ref="J14" si="2">(G14+H14+I14)</f>
        <v>19625</v>
      </c>
      <c r="K14" s="6">
        <v>0</v>
      </c>
      <c r="L14" s="6">
        <v>0</v>
      </c>
      <c r="M14" s="6">
        <v>0</v>
      </c>
    </row>
    <row r="15" spans="1:13" ht="41.25" customHeight="1">
      <c r="A15" s="2" t="s">
        <v>26</v>
      </c>
      <c r="B15" s="3" t="s">
        <v>82</v>
      </c>
      <c r="C15" s="4" t="s">
        <v>11</v>
      </c>
      <c r="D15" s="5" t="s">
        <v>19</v>
      </c>
      <c r="E15" s="5" t="s">
        <v>79</v>
      </c>
      <c r="F15" s="5" t="s">
        <v>37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41.25" customHeight="1">
      <c r="A16" s="2" t="s">
        <v>46</v>
      </c>
      <c r="B16" s="3" t="s">
        <v>55</v>
      </c>
      <c r="C16" s="4" t="s">
        <v>11</v>
      </c>
      <c r="D16" s="5" t="s">
        <v>19</v>
      </c>
      <c r="E16" s="5" t="s">
        <v>56</v>
      </c>
      <c r="F16" s="5" t="s">
        <v>37</v>
      </c>
      <c r="G16" s="6">
        <f>16000</f>
        <v>16000</v>
      </c>
      <c r="H16" s="6">
        <v>375</v>
      </c>
      <c r="I16" s="6">
        <f>250</f>
        <v>250</v>
      </c>
      <c r="J16" s="6">
        <f>(G16+H16+I16)</f>
        <v>16625</v>
      </c>
      <c r="K16" s="6">
        <v>0</v>
      </c>
      <c r="L16" s="6">
        <v>0</v>
      </c>
      <c r="M16" s="6">
        <v>0</v>
      </c>
    </row>
    <row r="17" spans="1:13" ht="41.25" customHeight="1">
      <c r="A17" s="2" t="s">
        <v>47</v>
      </c>
      <c r="B17" s="3" t="s">
        <v>74</v>
      </c>
      <c r="C17" s="4" t="s">
        <v>11</v>
      </c>
      <c r="D17" s="5" t="s">
        <v>19</v>
      </c>
      <c r="E17" s="5" t="s">
        <v>75</v>
      </c>
      <c r="F17" s="5" t="s">
        <v>37</v>
      </c>
      <c r="G17" s="6">
        <f>16000</f>
        <v>16000</v>
      </c>
      <c r="H17" s="6">
        <v>375</v>
      </c>
      <c r="I17" s="6">
        <f>250</f>
        <v>250</v>
      </c>
      <c r="J17" s="6">
        <f>(G17+H17+I17)</f>
        <v>16625</v>
      </c>
      <c r="K17" s="6">
        <v>0</v>
      </c>
      <c r="L17" s="6">
        <v>0</v>
      </c>
      <c r="M17" s="6">
        <v>0</v>
      </c>
    </row>
    <row r="18" spans="1:13" ht="39.950000000000003" customHeight="1">
      <c r="A18" s="2" t="s">
        <v>48</v>
      </c>
      <c r="B18" s="3" t="s">
        <v>57</v>
      </c>
      <c r="C18" s="4" t="s">
        <v>11</v>
      </c>
      <c r="D18" s="5" t="s">
        <v>12</v>
      </c>
      <c r="E18" s="5" t="s">
        <v>58</v>
      </c>
      <c r="F18" s="5" t="s">
        <v>29</v>
      </c>
      <c r="G18" s="6">
        <v>15000</v>
      </c>
      <c r="H18" s="6">
        <f>375</f>
        <v>375</v>
      </c>
      <c r="I18" s="6">
        <f>250</f>
        <v>250</v>
      </c>
      <c r="J18" s="6">
        <f t="shared" ref="J18" si="3">(G18+H18+I18)</f>
        <v>15625</v>
      </c>
      <c r="K18" s="6">
        <v>0</v>
      </c>
      <c r="L18" s="6">
        <v>0</v>
      </c>
      <c r="M18" s="6">
        <v>0</v>
      </c>
    </row>
    <row r="19" spans="1:13" ht="39.75" customHeight="1">
      <c r="A19" s="2" t="s">
        <v>78</v>
      </c>
      <c r="B19" s="3" t="s">
        <v>60</v>
      </c>
      <c r="C19" s="4" t="s">
        <v>11</v>
      </c>
      <c r="D19" s="5" t="s">
        <v>14</v>
      </c>
      <c r="E19" s="5" t="s">
        <v>27</v>
      </c>
      <c r="F19" s="5" t="s">
        <v>29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6">
      <c r="A20" s="2" t="s">
        <v>80</v>
      </c>
      <c r="B20" s="3" t="s">
        <v>61</v>
      </c>
      <c r="C20" s="4" t="s">
        <v>11</v>
      </c>
      <c r="D20" s="5" t="s">
        <v>14</v>
      </c>
      <c r="E20" s="5" t="s">
        <v>59</v>
      </c>
      <c r="F20" s="5" t="s">
        <v>29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  <row r="25" spans="1:13">
      <c r="J25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MAYO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2025-06-02T15:37:02Z</dcterms:modified>
</cp:coreProperties>
</file>