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cnsgob-my.sharepoint.com/personal/camarmol_stcns_gob_gt/Documents/Documentos/2025/DMC-DPL/Tablero Rendicion Cuentas/"/>
    </mc:Choice>
  </mc:AlternateContent>
  <xr:revisionPtr revIDLastSave="3" documentId="13_ncr:1_{7AC8215F-1AFA-4DDB-B464-ADA3A5356541}" xr6:coauthVersionLast="47" xr6:coauthVersionMax="47" xr10:uidLastSave="{481D9B4C-5D33-473D-B323-C5C1146A0BDA}"/>
  <bookViews>
    <workbookView xWindow="-120" yWindow="-120" windowWidth="29040" windowHeight="15720" xr2:uid="{3644100F-CEFF-43AC-A112-A8CF087CAA8D}"/>
  </bookViews>
  <sheets>
    <sheet name="Hoja1" sheetId="1" r:id="rId1"/>
    <sheet name="Hoja2" sheetId="2" state="hidden" r:id="rId2"/>
  </sheets>
  <definedNames>
    <definedName name="_xlnm.Print_Area" localSheetId="0">Hoja1!$A$2:$Q$39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C6" i="2"/>
  <c r="C8" i="2" s="1"/>
  <c r="C5" i="2"/>
  <c r="B7" i="2"/>
  <c r="B6" i="2"/>
  <c r="B5" i="2"/>
  <c r="D53" i="2"/>
  <c r="D54" i="2"/>
  <c r="D52" i="2"/>
  <c r="C44" i="2"/>
  <c r="D44" i="2" s="1"/>
  <c r="C43" i="2"/>
  <c r="C45" i="2" s="1"/>
  <c r="C42" i="2"/>
  <c r="D42" i="2" s="1"/>
  <c r="B44" i="2"/>
  <c r="B45" i="2" s="1"/>
  <c r="B43" i="2"/>
  <c r="B42" i="2"/>
  <c r="D7" i="2"/>
  <c r="F28" i="1"/>
  <c r="I28" i="1" s="1"/>
  <c r="D28" i="1"/>
  <c r="I26" i="1"/>
  <c r="I27" i="1"/>
  <c r="I25" i="1"/>
  <c r="B8" i="2" l="1"/>
  <c r="D43" i="2"/>
  <c r="D45" i="2"/>
  <c r="D6" i="2"/>
  <c r="D5" i="2"/>
  <c r="D8" i="2"/>
  <c r="F18" i="1"/>
  <c r="F17" i="1"/>
  <c r="F16" i="1"/>
  <c r="Q18" i="1"/>
  <c r="Q17" i="1"/>
  <c r="Q16" i="1"/>
</calcChain>
</file>

<file path=xl/sharedStrings.xml><?xml version="1.0" encoding="utf-8"?>
<sst xmlns="http://schemas.openxmlformats.org/spreadsheetml/2006/main" count="94" uniqueCount="76">
  <si>
    <t>ACTUALIZADO DEL 01 AL 30 DE JUNIO DEL 2025</t>
  </si>
  <si>
    <t xml:space="preserve">SECRETARÍA TÉCNICA DEL CONSEJO NACIONAL DE SEGURIDAD </t>
  </si>
  <si>
    <t xml:space="preserve">INSTITUTO NACIONAL DE ESTUDIOS ESTRATÉGICOS EN SEGURIDAD </t>
  </si>
  <si>
    <t xml:space="preserve">INSPECTORÍA GENERAL DEL SISTEMA NACIONAL DE SEGURIDAD </t>
  </si>
  <si>
    <t>Secretario Técnico, Secretaría Técnica del Consejo Nacional de Seguridad</t>
  </si>
  <si>
    <t>Lic. Ismael Alejandro Cifuentes Bustamante</t>
  </si>
  <si>
    <t>Sub-Coordinadora Secretaría Técnica del Consejo Nacional de Seguridad</t>
  </si>
  <si>
    <t>M.A. Reyna Aracely Corado Recinos</t>
  </si>
  <si>
    <t>Director General, Instituto Nacional de Estudios Estratégicos en Seguridad</t>
  </si>
  <si>
    <t>Dr. Pablo Daniel Rangel Romero</t>
  </si>
  <si>
    <t>Director Financiero, Secretaría Técnica del Consejo Nacional de Seguridad</t>
  </si>
  <si>
    <t>Lic. Luis Antonio Alfaro Cojulún</t>
  </si>
  <si>
    <t xml:space="preserve">Presupuesto Vigente STCNS </t>
  </si>
  <si>
    <t>Presupuesto Vigente INEES</t>
  </si>
  <si>
    <t>Presupuesto Vigente IGSNS</t>
  </si>
  <si>
    <t>Presupuesto Ejecutado STCNS</t>
  </si>
  <si>
    <t>Presupuesto Ejecutado IGSNS</t>
  </si>
  <si>
    <t>GESTIÓN DE PRESUPUESTO POR MES</t>
  </si>
  <si>
    <t xml:space="preserve">Grupo 000: Servicios Personales </t>
  </si>
  <si>
    <t xml:space="preserve">Grupo 100: Servicios No Personales </t>
  </si>
  <si>
    <t>Grupo 200: Materiales y Suministros</t>
  </si>
  <si>
    <t>Grupo 300: Propiedad, Planta, Equipo e Intangible</t>
  </si>
  <si>
    <t xml:space="preserve">Grupo 400: Transferencias Corrientes </t>
  </si>
  <si>
    <t>030000 Orden Público y Seguridad Ciudadana STCNS</t>
  </si>
  <si>
    <t xml:space="preserve">SERVICIOS PERSONALES, TÉCNICOS Y PROFESIONALES </t>
  </si>
  <si>
    <t>Personal Permanente 011</t>
  </si>
  <si>
    <t xml:space="preserve">PROGRAMAS PRESPUPUESTARIOS </t>
  </si>
  <si>
    <t>Estudios Estratégicos en Seguridad</t>
  </si>
  <si>
    <t xml:space="preserve">Inspectoría General del Sistema Nacional de Seguridad </t>
  </si>
  <si>
    <t>PRESUPUESTO VIGENTE</t>
  </si>
  <si>
    <t>PRESUPUESTO EJECUTADO</t>
  </si>
  <si>
    <t>PORCENTAJE DE EJECUCIÓN</t>
  </si>
  <si>
    <t>PRINCIPALES AVANCES O LOGROS MES DE JUNIO 2025</t>
  </si>
  <si>
    <t>STCNS</t>
  </si>
  <si>
    <t>INEES</t>
  </si>
  <si>
    <t>IGSNS</t>
  </si>
  <si>
    <t>Personal Permanente 022</t>
  </si>
  <si>
    <t xml:space="preserve">TABLERO DE RENDICIÓN DE CUENTAS </t>
  </si>
  <si>
    <t>Servicios técnicos o Profesionales 029</t>
  </si>
  <si>
    <t>Servicios técnicos o  Profesionales 18</t>
  </si>
  <si>
    <t>PROGRAMA 67</t>
  </si>
  <si>
    <t>PROGRAMA 68</t>
  </si>
  <si>
    <t>PROGRAMA 69</t>
  </si>
  <si>
    <t>Inspector General, Inspectoría General del Sistema Nacional de Seguridad</t>
  </si>
  <si>
    <t>Porcentaje de Ejecución  STCNS</t>
  </si>
  <si>
    <t>Porcentaje de ejecución en el pago de salarios y honorarios STCNS</t>
  </si>
  <si>
    <t>Porcentaje de Ejecución          IGSNS</t>
  </si>
  <si>
    <t>Porcentaje de ejecución en el pago de salarios y honorarios INEES</t>
  </si>
  <si>
    <t>Porcentaje de ejecución en el pago de salarios y honorarios IGSNS</t>
  </si>
  <si>
    <t>Fortalecimiento y Apoyo al Sistema Nacional de Seguridad</t>
  </si>
  <si>
    <t>Presupuesto para pago de salarios y honorarios STCNS</t>
  </si>
  <si>
    <t>Presupuesto para pago de salarios y honorarios IGSNS</t>
  </si>
  <si>
    <t>Presupuesto para pago de salarios y honorarios INEES</t>
  </si>
  <si>
    <t>Presupuesto ejecutado en  pago de salarios y honorarios IGSNS</t>
  </si>
  <si>
    <t>Porcentaje de Ejecución          INEES</t>
  </si>
  <si>
    <t>Presupuesto ejecutado en  pago de salarios y honorarios STCNS</t>
  </si>
  <si>
    <t>Presupuesto ejecutado en  pago de salarios y honorarios INEES</t>
  </si>
  <si>
    <t>Presupuesto Ejecutado INEES</t>
  </si>
  <si>
    <t>Dr. Carlos Humberto Castellanos Morales</t>
  </si>
  <si>
    <t>Región 1: Metropolitana</t>
  </si>
  <si>
    <t xml:space="preserve"> VIGENTE</t>
  </si>
  <si>
    <t>EJECUTADO</t>
  </si>
  <si>
    <t xml:space="preserve">VIGENTE </t>
  </si>
  <si>
    <t>La Dirección de Monitoreo y Comunicación en Seguridad avanzó en la interoperabilidad de información de la STCNS, a través de mejoras en infraestructura como la instalación de fibra óptica, segmentación de red, configuración de políticas de seguridad (firewall, autenticación LDAP, registros SPF/DKIM/DMARC), mantenimiento de servicios digitales, levantamiento y creación de ambientes de prueba para la plataforma de gestión documental.</t>
  </si>
  <si>
    <t>Durante el mes de junio de 2025, la Dirección de Política y Estrategia logró la elaboración y entrega del Informe de Avances del Sistema Nacional de Seguridad, un documento estratégico que sistematiza los progresos institucionales y territoriales en la implementación de la Política Nacional de Seguridad 2024. Este informe representa un hito en el seguimiento técnico y político del modelo de seguridad democrática, al consolidar hallazgos, logros y recomendaciones que fortalecen la toma de decisiones y orientan la articulación interinstitucional con enfoque preventivo, participativo y centrado en la persona.</t>
  </si>
  <si>
    <t>EJECUCIÓN POR FINALIDAD 
JUNIO 2025</t>
  </si>
  <si>
    <t>EJECUCIÓN PRESUPUESTARIA POR CLASIFICACIÓN GEOGRÁFICA 
JUNIO 2025</t>
  </si>
  <si>
    <t>EJECUCIÓN PRESPUESTARIA POR GRUPO DE GASTO 
JUNIO 2025</t>
  </si>
  <si>
    <t>SERVIDORES PÚBLICOS RESPONSABLES</t>
  </si>
  <si>
    <t xml:space="preserve">La Comisión de Asesoramiento y Planificación avanzó significativamente en la formulación del Plan Estratégico de Seguridad de la Nación (PES), mediante la realización de nueve reuniones técnicas interinstitucionales que incluyeron la integración y revisión de indicadores por eje temático, la coordinación con SEGEPLAN y SECONRED, y el fortalecimiento de la línea gráfica del PES. </t>
  </si>
  <si>
    <t>La Inspectoría General del Sistema Nacional de Seguridad elaboró y entregó el Informe Consolidado de Inspecciones al Consejo Nacional de Seguridad, logrando la supervisión técnica a institucines que conforman el Sistema Nacional de Seguridad. Asimismo, se garantizaron procesos de verificación documentada a través de informes específicos emitidos por las distintas direcciones de inspectoría, fortaleciendo la transparencia, la mejora continua y la eficacia en la gestión institucional de la seguridad.</t>
  </si>
  <si>
    <t>El Instituto Nacional de Estudios Estratégicos en Seguridad incorporó dentro de las metodologías utilizadas el Aprendizaje Invertido que promueve el desarrollo del trabajo autónomo, incrementa los recursos didácticos, crea ambientes más flexibles y promueve  el aprendizaje significativo. Además se realizo un análisis curricular para lograr mejora continua en los cursos y capacitaciones impartidas.</t>
  </si>
  <si>
    <t>Vigente</t>
  </si>
  <si>
    <t>Ejecutado</t>
  </si>
  <si>
    <t>Gestión de Presupuesto por Mes
% Ejecución</t>
  </si>
  <si>
    <t>Porcentaje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</si>
</sst>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_-[$Q-100A]* #,##0.00_-;\-[$Q-100A]* #,##0.00_-;_-[$Q-100A]* &quot;-&quot;??_-;_-@_-"/>
    <numFmt numFmtId="165" formatCode="&quot;Q&quot;#,##0.00"/>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2"/>
      <color theme="0"/>
      <name val="Arial"/>
      <family val="2"/>
    </font>
    <font>
      <sz val="14"/>
      <color theme="0"/>
      <name val="Arial"/>
      <family val="2"/>
    </font>
    <font>
      <sz val="14"/>
      <color theme="1"/>
      <name val="Calibri"/>
      <family val="2"/>
      <scheme val="minor"/>
    </font>
    <font>
      <sz val="12"/>
      <color theme="1"/>
      <name val="Arial"/>
      <family val="2"/>
    </font>
    <font>
      <b/>
      <sz val="12"/>
      <color theme="1"/>
      <name val="Arial"/>
      <family val="2"/>
    </font>
    <font>
      <b/>
      <sz val="16"/>
      <color rgb="FF002060"/>
      <name val="Arial"/>
      <family val="2"/>
    </font>
    <font>
      <b/>
      <sz val="16"/>
      <color theme="4"/>
      <name val="Arial"/>
      <family val="2"/>
    </font>
    <font>
      <sz val="16"/>
      <color theme="4"/>
      <name val="Arial"/>
      <family val="2"/>
    </font>
    <font>
      <b/>
      <i/>
      <u/>
      <sz val="16"/>
      <color theme="9"/>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5"/>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wrapText="1"/>
    </xf>
    <xf numFmtId="0" fontId="5" fillId="2" borderId="0" xfId="0" applyFont="1" applyFill="1"/>
    <xf numFmtId="0" fontId="6" fillId="0" borderId="0" xfId="0" applyFont="1"/>
    <xf numFmtId="0" fontId="6" fillId="2" borderId="0" xfId="0" applyFont="1" applyFill="1"/>
    <xf numFmtId="164" fontId="6" fillId="4" borderId="19" xfId="0" applyNumberFormat="1" applyFont="1" applyFill="1" applyBorder="1" applyAlignment="1">
      <alignment vertical="center"/>
    </xf>
    <xf numFmtId="164" fontId="6" fillId="2" borderId="0" xfId="0" applyNumberFormat="1" applyFont="1" applyFill="1" applyAlignment="1">
      <alignment vertical="center"/>
    </xf>
    <xf numFmtId="164" fontId="6" fillId="2" borderId="0" xfId="0" applyNumberFormat="1" applyFont="1" applyFill="1" applyAlignment="1">
      <alignment horizontal="center" vertical="center"/>
    </xf>
    <xf numFmtId="164" fontId="6" fillId="4" borderId="25" xfId="0" applyNumberFormat="1" applyFont="1" applyFill="1" applyBorder="1" applyAlignment="1">
      <alignment horizontal="center" vertical="center"/>
    </xf>
    <xf numFmtId="164" fontId="6" fillId="4" borderId="19" xfId="0" applyNumberFormat="1" applyFont="1" applyFill="1" applyBorder="1" applyAlignment="1">
      <alignment horizontal="center" vertical="center"/>
    </xf>
    <xf numFmtId="0" fontId="6" fillId="0" borderId="3" xfId="0" applyFont="1" applyBorder="1"/>
    <xf numFmtId="0" fontId="6" fillId="0" borderId="9" xfId="0" applyFont="1" applyBorder="1"/>
    <xf numFmtId="164" fontId="6" fillId="2" borderId="19" xfId="0" applyNumberFormat="1" applyFont="1" applyFill="1" applyBorder="1" applyAlignment="1">
      <alignment vertical="center"/>
    </xf>
    <xf numFmtId="164" fontId="6" fillId="2" borderId="19" xfId="0" applyNumberFormat="1" applyFont="1" applyFill="1" applyBorder="1" applyAlignment="1">
      <alignment horizontal="center" vertical="center"/>
    </xf>
    <xf numFmtId="10" fontId="6" fillId="4" borderId="19" xfId="2" applyNumberFormat="1" applyFont="1" applyFill="1" applyBorder="1" applyAlignment="1">
      <alignment horizontal="center" vertical="center"/>
    </xf>
    <xf numFmtId="164" fontId="6" fillId="2" borderId="0" xfId="0" applyNumberFormat="1" applyFont="1" applyFill="1"/>
    <xf numFmtId="10" fontId="6" fillId="4" borderId="22" xfId="2" applyNumberFormat="1" applyFont="1" applyFill="1" applyBorder="1" applyAlignment="1">
      <alignment horizontal="center" vertical="center"/>
    </xf>
    <xf numFmtId="0" fontId="3" fillId="2" borderId="0" xfId="0" applyFont="1" applyFill="1" applyAlignment="1">
      <alignment vertical="center" wrapText="1"/>
    </xf>
    <xf numFmtId="0" fontId="6" fillId="0" borderId="25" xfId="0" applyFont="1" applyBorder="1" applyAlignment="1">
      <alignment horizontal="center" vertical="center"/>
    </xf>
    <xf numFmtId="0" fontId="7" fillId="0" borderId="19"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vertical="center" wrapText="1"/>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3" fillId="5" borderId="18" xfId="0" applyFont="1" applyFill="1" applyBorder="1" applyAlignment="1">
      <alignment horizontal="center" vertical="center"/>
    </xf>
    <xf numFmtId="0" fontId="7" fillId="4" borderId="19" xfId="0" applyFont="1" applyFill="1" applyBorder="1" applyAlignment="1">
      <alignment horizontal="justify" vertical="center"/>
    </xf>
    <xf numFmtId="0" fontId="3" fillId="5" borderId="20" xfId="0" applyFont="1" applyFill="1" applyBorder="1" applyAlignment="1">
      <alignment horizontal="center" vertical="center"/>
    </xf>
    <xf numFmtId="0" fontId="10" fillId="0" borderId="0" xfId="0" applyFont="1"/>
    <xf numFmtId="0" fontId="10" fillId="2" borderId="0" xfId="0" applyFont="1" applyFill="1"/>
    <xf numFmtId="0" fontId="7" fillId="0" borderId="26" xfId="0" applyFont="1" applyBorder="1" applyAlignment="1">
      <alignment horizontal="justify" vertical="center" wrapText="1"/>
    </xf>
    <xf numFmtId="164" fontId="0" fillId="0" borderId="0" xfId="0" applyNumberFormat="1"/>
    <xf numFmtId="44" fontId="6" fillId="2" borderId="18" xfId="1" applyFont="1" applyFill="1" applyBorder="1" applyAlignment="1">
      <alignment horizontal="center" vertical="center" wrapText="1"/>
    </xf>
    <xf numFmtId="165" fontId="6" fillId="2" borderId="11" xfId="1" applyNumberFormat="1" applyFont="1" applyFill="1" applyBorder="1" applyAlignment="1">
      <alignment horizontal="center" vertical="center" wrapText="1"/>
    </xf>
    <xf numFmtId="10" fontId="6" fillId="2" borderId="30" xfId="2" applyNumberFormat="1" applyFont="1" applyFill="1" applyBorder="1" applyAlignment="1">
      <alignment horizontal="center"/>
    </xf>
    <xf numFmtId="44" fontId="6" fillId="2" borderId="20" xfId="1" applyFont="1" applyFill="1" applyBorder="1" applyAlignment="1">
      <alignment horizontal="center" vertical="center" wrapText="1"/>
    </xf>
    <xf numFmtId="165" fontId="6" fillId="2" borderId="21" xfId="1" applyNumberFormat="1" applyFont="1" applyFill="1" applyBorder="1" applyAlignment="1">
      <alignment horizontal="center" vertical="center" wrapText="1"/>
    </xf>
    <xf numFmtId="44" fontId="6" fillId="4" borderId="31" xfId="0" applyNumberFormat="1" applyFont="1" applyFill="1" applyBorder="1" applyAlignment="1">
      <alignment horizontal="center"/>
    </xf>
    <xf numFmtId="10" fontId="6" fillId="4" borderId="0" xfId="2" applyNumberFormat="1" applyFont="1" applyFill="1" applyAlignment="1">
      <alignment horizontal="center"/>
    </xf>
    <xf numFmtId="0" fontId="3" fillId="3" borderId="3" xfId="0" applyFont="1" applyFill="1" applyBorder="1" applyAlignment="1">
      <alignment vertical="center" wrapText="1"/>
    </xf>
    <xf numFmtId="0" fontId="3" fillId="3" borderId="9" xfId="0" applyFont="1" applyFill="1" applyBorder="1" applyAlignment="1">
      <alignment vertical="center" wrapText="1"/>
    </xf>
    <xf numFmtId="165" fontId="6" fillId="4" borderId="21" xfId="1" applyNumberFormat="1" applyFont="1" applyFill="1" applyBorder="1" applyAlignment="1">
      <alignment horizontal="center" vertical="center" wrapText="1"/>
    </xf>
    <xf numFmtId="10" fontId="6" fillId="2" borderId="22" xfId="2" applyNumberFormat="1" applyFont="1" applyFill="1" applyBorder="1" applyAlignment="1">
      <alignment horizontal="center"/>
    </xf>
    <xf numFmtId="44" fontId="0" fillId="0" borderId="0" xfId="0" applyNumberFormat="1"/>
    <xf numFmtId="0" fontId="3" fillId="5" borderId="23" xfId="0" applyFont="1" applyFill="1" applyBorder="1" applyAlignment="1">
      <alignment horizontal="center" vertical="center"/>
    </xf>
    <xf numFmtId="0" fontId="7" fillId="4" borderId="25" xfId="0" applyFont="1" applyFill="1" applyBorder="1" applyAlignment="1">
      <alignment horizontal="justify" vertical="center" wrapText="1"/>
    </xf>
    <xf numFmtId="10" fontId="6" fillId="2" borderId="30" xfId="2" applyNumberFormat="1" applyFont="1" applyFill="1" applyBorder="1" applyAlignment="1">
      <alignment horizontal="center" vertical="center"/>
    </xf>
    <xf numFmtId="0" fontId="6" fillId="2" borderId="0" xfId="0" applyFont="1" applyFill="1" applyAlignment="1">
      <alignment vertical="center"/>
    </xf>
    <xf numFmtId="0" fontId="6" fillId="0" borderId="0" xfId="0" applyFont="1" applyAlignment="1">
      <alignment vertical="center"/>
    </xf>
    <xf numFmtId="10" fontId="6" fillId="2" borderId="22" xfId="2" applyNumberFormat="1" applyFont="1" applyFill="1" applyBorder="1" applyAlignment="1">
      <alignment horizontal="center" vertical="center"/>
    </xf>
    <xf numFmtId="0" fontId="3" fillId="3" borderId="35" xfId="0" applyFont="1" applyFill="1" applyBorder="1" applyAlignment="1">
      <alignment vertical="center" wrapText="1"/>
    </xf>
    <xf numFmtId="0" fontId="3" fillId="3" borderId="33" xfId="0" applyFont="1" applyFill="1" applyBorder="1" applyAlignment="1">
      <alignment horizontal="center" vertical="center" wrapText="1"/>
    </xf>
    <xf numFmtId="0" fontId="4" fillId="2" borderId="0" xfId="0" applyFont="1" applyFill="1" applyAlignment="1">
      <alignment vertical="center"/>
    </xf>
    <xf numFmtId="10" fontId="7" fillId="7" borderId="8" xfId="2" applyNumberFormat="1" applyFont="1" applyFill="1" applyBorder="1" applyAlignment="1">
      <alignment horizontal="center" vertical="center"/>
    </xf>
    <xf numFmtId="0" fontId="0" fillId="0" borderId="0" xfId="0" applyAlignment="1">
      <alignment wrapText="1"/>
    </xf>
    <xf numFmtId="10" fontId="0" fillId="0" borderId="0" xfId="2" applyNumberFormat="1" applyFont="1"/>
    <xf numFmtId="0" fontId="0" fillId="0" borderId="0" xfId="0" applyAlignment="1">
      <alignment horizontal="center" vertical="center"/>
    </xf>
    <xf numFmtId="0" fontId="0" fillId="0" borderId="0" xfId="0" applyAlignment="1">
      <alignment horizontal="center" vertical="center" wrapText="1"/>
    </xf>
    <xf numFmtId="10" fontId="0" fillId="0" borderId="0" xfId="2" applyNumberFormat="1" applyFont="1" applyAlignment="1">
      <alignment horizontal="center" vertical="center"/>
    </xf>
    <xf numFmtId="10" fontId="0" fillId="0" borderId="0" xfId="2" applyNumberFormat="1" applyFont="1" applyAlignment="1">
      <alignment horizontal="center"/>
    </xf>
    <xf numFmtId="165" fontId="0" fillId="0" borderId="0" xfId="0" applyNumberFormat="1" applyAlignment="1">
      <alignment horizontal="center" vertical="center"/>
    </xf>
    <xf numFmtId="165" fontId="0" fillId="0" borderId="0" xfId="0" applyNumberFormat="1"/>
    <xf numFmtId="44" fontId="0" fillId="0" borderId="0" xfId="1" applyFont="1" applyAlignment="1">
      <alignment horizontal="center" vertical="center"/>
    </xf>
    <xf numFmtId="44" fontId="0" fillId="0" borderId="0" xfId="1" applyFont="1"/>
    <xf numFmtId="10" fontId="0" fillId="0" borderId="0" xfId="0" applyNumberFormat="1"/>
    <xf numFmtId="0" fontId="6" fillId="0" borderId="18"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9" xfId="0" applyFont="1" applyBorder="1" applyAlignment="1">
      <alignment horizontal="justify" vertical="center" wrapText="1"/>
    </xf>
    <xf numFmtId="0" fontId="6" fillId="2" borderId="18" xfId="0" applyFont="1" applyFill="1" applyBorder="1" applyAlignment="1">
      <alignment horizontal="justify"/>
    </xf>
    <xf numFmtId="0" fontId="6" fillId="2" borderId="11" xfId="0" applyFont="1" applyFill="1" applyBorder="1" applyAlignment="1">
      <alignment horizontal="justify"/>
    </xf>
    <xf numFmtId="0" fontId="6" fillId="2" borderId="19" xfId="0" applyFont="1" applyFill="1" applyBorder="1" applyAlignment="1">
      <alignment horizontal="justify"/>
    </xf>
    <xf numFmtId="0" fontId="6" fillId="4" borderId="18" xfId="0" applyFont="1" applyFill="1" applyBorder="1" applyAlignment="1">
      <alignment horizontal="justify" wrapText="1"/>
    </xf>
    <xf numFmtId="0" fontId="6" fillId="4" borderId="11" xfId="0" applyFont="1" applyFill="1" applyBorder="1" applyAlignment="1">
      <alignment horizontal="justify" wrapText="1"/>
    </xf>
    <xf numFmtId="0" fontId="6" fillId="4" borderId="19" xfId="0" applyFont="1" applyFill="1" applyBorder="1" applyAlignment="1">
      <alignment horizontal="justify" wrapText="1"/>
    </xf>
    <xf numFmtId="0" fontId="7" fillId="0" borderId="18" xfId="0" applyFont="1" applyBorder="1" applyAlignment="1">
      <alignment horizontal="center" vertical="center"/>
    </xf>
    <xf numFmtId="0" fontId="7" fillId="0" borderId="11" xfId="0" applyFont="1" applyBorder="1" applyAlignment="1">
      <alignment horizontal="center" vertical="center"/>
    </xf>
    <xf numFmtId="44" fontId="6" fillId="4" borderId="6" xfId="0" applyNumberFormat="1" applyFont="1" applyFill="1" applyBorder="1" applyAlignment="1">
      <alignment horizontal="center" vertical="center"/>
    </xf>
    <xf numFmtId="0" fontId="6" fillId="4" borderId="7" xfId="0" applyFont="1" applyFill="1" applyBorder="1" applyAlignment="1">
      <alignment horizontal="center" vertical="center"/>
    </xf>
    <xf numFmtId="165" fontId="6" fillId="4" borderId="39" xfId="1" applyNumberFormat="1" applyFont="1" applyFill="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 fillId="5" borderId="18" xfId="0" applyFont="1" applyFill="1" applyBorder="1" applyAlignment="1">
      <alignment horizontal="center" vertical="center"/>
    </xf>
    <xf numFmtId="0" fontId="3" fillId="5" borderId="37" xfId="0" applyFont="1" applyFill="1" applyBorder="1" applyAlignment="1">
      <alignment horizontal="center" vertical="center"/>
    </xf>
    <xf numFmtId="0" fontId="7" fillId="4"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6" fillId="4" borderId="17"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6" fillId="4" borderId="18"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4" borderId="19" xfId="0" applyFont="1" applyFill="1" applyBorder="1" applyAlignment="1">
      <alignment horizontal="justify"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44" fontId="6" fillId="2" borderId="18" xfId="1" applyFont="1" applyFill="1" applyBorder="1" applyAlignment="1">
      <alignment horizontal="center" vertical="center" wrapText="1"/>
    </xf>
    <xf numFmtId="44" fontId="6" fillId="2" borderId="11" xfId="1" applyFont="1" applyFill="1" applyBorder="1" applyAlignment="1">
      <alignment horizontal="center" vertical="center" wrapText="1"/>
    </xf>
    <xf numFmtId="44" fontId="6" fillId="2" borderId="20" xfId="1" applyFont="1" applyFill="1" applyBorder="1" applyAlignment="1">
      <alignment horizontal="center" vertical="center" wrapText="1"/>
    </xf>
    <xf numFmtId="44" fontId="6" fillId="2" borderId="21" xfId="1" applyFont="1" applyFill="1" applyBorder="1" applyAlignment="1">
      <alignment horizontal="center" vertical="center" wrapText="1"/>
    </xf>
    <xf numFmtId="165" fontId="6" fillId="2" borderId="11" xfId="1" applyNumberFormat="1" applyFont="1" applyFill="1" applyBorder="1" applyAlignment="1">
      <alignment horizontal="center" vertical="center" wrapText="1"/>
    </xf>
    <xf numFmtId="165" fontId="6" fillId="2" borderId="21" xfId="1"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8" xfId="0" applyFont="1" applyFill="1" applyBorder="1" applyAlignment="1">
      <alignment horizontal="justify" vertical="center" wrapText="1"/>
    </xf>
    <xf numFmtId="0" fontId="7" fillId="4" borderId="11" xfId="0" applyFont="1" applyFill="1" applyBorder="1" applyAlignment="1">
      <alignment horizontal="justify" vertical="center" wrapText="1"/>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7" fillId="4" borderId="20" xfId="0" applyFont="1" applyFill="1" applyBorder="1" applyAlignment="1">
      <alignment horizontal="justify" vertical="center" wrapText="1"/>
    </xf>
    <xf numFmtId="0" fontId="7" fillId="4" borderId="21" xfId="0" applyFont="1" applyFill="1" applyBorder="1" applyAlignment="1">
      <alignment horizontal="justify" vertical="center" wrapText="1"/>
    </xf>
    <xf numFmtId="10" fontId="6" fillId="4" borderId="19" xfId="2" applyNumberFormat="1" applyFont="1" applyFill="1" applyBorder="1" applyAlignment="1">
      <alignment horizontal="center" vertical="center"/>
    </xf>
    <xf numFmtId="10" fontId="6" fillId="4" borderId="22" xfId="2" applyNumberFormat="1" applyFont="1" applyFill="1" applyBorder="1" applyAlignment="1">
      <alignment horizontal="center" vertical="center"/>
    </xf>
    <xf numFmtId="0" fontId="2" fillId="2" borderId="0" xfId="0" applyFont="1" applyFill="1" applyAlignment="1">
      <alignment horizontal="center"/>
    </xf>
    <xf numFmtId="0" fontId="7" fillId="0" borderId="1"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xf>
    <xf numFmtId="44" fontId="3" fillId="2" borderId="0" xfId="1" applyFont="1" applyFill="1" applyAlignment="1">
      <alignment horizontal="center" wrapText="1"/>
    </xf>
    <xf numFmtId="0" fontId="2" fillId="2" borderId="0" xfId="0" applyFont="1" applyFill="1" applyAlignment="1">
      <alignment horizont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7" fillId="0" borderId="4" xfId="0" applyFont="1" applyBorder="1" applyAlignment="1">
      <alignment horizontal="center" vertical="center" wrapText="1"/>
    </xf>
    <xf numFmtId="0" fontId="6" fillId="4" borderId="14" xfId="0" applyFont="1" applyFill="1" applyBorder="1" applyAlignment="1">
      <alignment horizontal="center" vertical="center" wrapText="1"/>
    </xf>
    <xf numFmtId="0" fontId="7" fillId="2" borderId="18"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3" fillId="3" borderId="11" xfId="0" applyFont="1" applyFill="1" applyBorder="1" applyAlignment="1">
      <alignment horizontal="center" vertical="center" wrapText="1"/>
    </xf>
    <xf numFmtId="0" fontId="7" fillId="0" borderId="18"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1" xfId="0" applyFont="1" applyBorder="1" applyAlignment="1">
      <alignment horizontal="center" vertical="center" wrapText="1"/>
    </xf>
    <xf numFmtId="164" fontId="6" fillId="4" borderId="11" xfId="0" applyNumberFormat="1" applyFont="1" applyFill="1" applyBorder="1" applyAlignment="1">
      <alignment horizontal="center" vertical="center"/>
    </xf>
    <xf numFmtId="0" fontId="6" fillId="4" borderId="20" xfId="0" applyFont="1" applyFill="1" applyBorder="1" applyAlignment="1">
      <alignment horizontal="justify" vertical="center" wrapText="1"/>
    </xf>
    <xf numFmtId="0" fontId="6" fillId="4" borderId="21" xfId="0" applyFont="1" applyFill="1" applyBorder="1" applyAlignment="1">
      <alignment horizontal="justify" vertical="center" wrapText="1"/>
    </xf>
    <xf numFmtId="0" fontId="6" fillId="4" borderId="22" xfId="0" applyFont="1" applyFill="1" applyBorder="1" applyAlignment="1">
      <alignment horizontal="justify"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8" fillId="2" borderId="0" xfId="0" applyFont="1" applyFill="1" applyAlignment="1">
      <alignment horizontal="center" vertical="center" wrapText="1"/>
    </xf>
    <xf numFmtId="0" fontId="11"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4" borderId="23" xfId="0" applyFont="1" applyFill="1" applyBorder="1" applyAlignment="1">
      <alignment horizontal="justify" vertical="center" wrapText="1"/>
    </xf>
    <xf numFmtId="0" fontId="7" fillId="4" borderId="24" xfId="0" applyFont="1" applyFill="1" applyBorder="1" applyAlignment="1">
      <alignment horizontal="justify"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GT" b="1"/>
              <a:t>Presupuesto Acumulado </a:t>
            </a:r>
          </a:p>
        </c:rich>
      </c:tx>
      <c:layout>
        <c:manualLayout>
          <c:xMode val="edge"/>
          <c:yMode val="edge"/>
          <c:x val="0.18268964852029432"/>
          <c:y val="4.603308945461662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plotArea>
      <c:layout/>
      <c:barChart>
        <c:barDir val="col"/>
        <c:grouping val="clustered"/>
        <c:varyColors val="0"/>
        <c:ser>
          <c:idx val="0"/>
          <c:order val="0"/>
          <c:tx>
            <c:strRef>
              <c:f>Hoja2!$H$3</c:f>
              <c:strCache>
                <c:ptCount val="1"/>
                <c:pt idx="0">
                  <c:v>VIGENTE </c:v>
                </c:pt>
              </c:strCache>
            </c:strRef>
          </c:tx>
          <c:spPr>
            <a:solidFill>
              <a:schemeClr val="accent1"/>
            </a:solidFill>
            <a:ln>
              <a:noFill/>
            </a:ln>
            <a:effectLst/>
          </c:spPr>
          <c:invertIfNegative val="0"/>
          <c:dLbls>
            <c:dLbl>
              <c:idx val="0"/>
              <c:layout>
                <c:manualLayout>
                  <c:x val="-4.5977011494252873E-3"/>
                  <c:y val="7.1197411003236274E-2"/>
                </c:manualLayout>
              </c:layout>
              <c:showLegendKey val="0"/>
              <c:showVal val="1"/>
              <c:showCatName val="0"/>
              <c:showSerName val="0"/>
              <c:showPercent val="0"/>
              <c:showBubbleSize val="0"/>
              <c:extLst>
                <c:ext xmlns:c15="http://schemas.microsoft.com/office/drawing/2012/chart" uri="{CE6537A1-D6FC-4f65-9D91-7224C49458BB}">
                  <c15:layout>
                    <c:manualLayout>
                      <c:w val="0.53951706036745406"/>
                      <c:h val="0.23919119333384298"/>
                    </c:manualLayout>
                  </c15:layout>
                </c:ext>
                <c:ext xmlns:c16="http://schemas.microsoft.com/office/drawing/2014/chart" uri="{C3380CC4-5D6E-409C-BE32-E72D297353CC}">
                  <c16:uniqueId val="{00000000-C096-4DB6-9C97-A034001242D3}"/>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Hoja2!$I$3</c:f>
              <c:numCache>
                <c:formatCode>_("Q"* #,##0.00_);_("Q"* \(#,##0.00\);_("Q"* "-"??_);_(@_)</c:formatCode>
                <c:ptCount val="1"/>
                <c:pt idx="0">
                  <c:v>31000000</c:v>
                </c:pt>
              </c:numCache>
            </c:numRef>
          </c:val>
          <c:extLst>
            <c:ext xmlns:c16="http://schemas.microsoft.com/office/drawing/2014/chart" uri="{C3380CC4-5D6E-409C-BE32-E72D297353CC}">
              <c16:uniqueId val="{00000001-C096-4DB6-9C97-A034001242D3}"/>
            </c:ext>
          </c:extLst>
        </c:ser>
        <c:ser>
          <c:idx val="1"/>
          <c:order val="1"/>
          <c:tx>
            <c:strRef>
              <c:f>Hoja2!$H$4</c:f>
              <c:strCache>
                <c:ptCount val="1"/>
                <c:pt idx="0">
                  <c:v>EJECUTADO</c:v>
                </c:pt>
              </c:strCache>
            </c:strRef>
          </c:tx>
          <c:spPr>
            <a:solidFill>
              <a:schemeClr val="accent2"/>
            </a:solidFill>
            <a:ln>
              <a:noFill/>
            </a:ln>
            <a:effectLst/>
          </c:spPr>
          <c:invertIfNegative val="0"/>
          <c:dLbls>
            <c:dLbl>
              <c:idx val="0"/>
              <c:layout>
                <c:manualLayout>
                  <c:x val="1.5187506740333694E-2"/>
                  <c:y val="9.0008735413038235E-2"/>
                </c:manualLayout>
              </c:layout>
              <c:showLegendKey val="0"/>
              <c:showVal val="1"/>
              <c:showCatName val="0"/>
              <c:showSerName val="0"/>
              <c:showPercent val="0"/>
              <c:showBubbleSize val="0"/>
              <c:extLst>
                <c:ext xmlns:c15="http://schemas.microsoft.com/office/drawing/2012/chart" uri="{CE6537A1-D6FC-4f65-9D91-7224C49458BB}">
                  <c15:layout>
                    <c:manualLayout>
                      <c:w val="0.50733315232147702"/>
                      <c:h val="0.23271870142445786"/>
                    </c:manualLayout>
                  </c15:layout>
                </c:ext>
                <c:ext xmlns:c16="http://schemas.microsoft.com/office/drawing/2014/chart" uri="{C3380CC4-5D6E-409C-BE32-E72D297353CC}">
                  <c16:uniqueId val="{00000002-C096-4DB6-9C97-A034001242D3}"/>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Hoja2!$I$4</c:f>
              <c:numCache>
                <c:formatCode>_("Q"* #,##0.00_);_("Q"* \(#,##0.00\);_("Q"* "-"??_);_(@_)</c:formatCode>
                <c:ptCount val="1"/>
                <c:pt idx="0">
                  <c:v>13175637.540000001</c:v>
                </c:pt>
              </c:numCache>
            </c:numRef>
          </c:val>
          <c:extLst>
            <c:ext xmlns:c16="http://schemas.microsoft.com/office/drawing/2014/chart" uri="{C3380CC4-5D6E-409C-BE32-E72D297353CC}">
              <c16:uniqueId val="{00000003-C096-4DB6-9C97-A034001242D3}"/>
            </c:ext>
          </c:extLst>
        </c:ser>
        <c:dLbls>
          <c:showLegendKey val="0"/>
          <c:showVal val="0"/>
          <c:showCatName val="0"/>
          <c:showSerName val="0"/>
          <c:showPercent val="0"/>
          <c:showBubbleSize val="0"/>
        </c:dLbls>
        <c:gapWidth val="182"/>
        <c:axId val="535473311"/>
        <c:axId val="535468511"/>
      </c:barChart>
      <c:catAx>
        <c:axId val="535473311"/>
        <c:scaling>
          <c:orientation val="minMax"/>
        </c:scaling>
        <c:delete val="1"/>
        <c:axPos val="b"/>
        <c:majorTickMark val="none"/>
        <c:minorTickMark val="none"/>
        <c:tickLblPos val="nextTo"/>
        <c:crossAx val="535468511"/>
        <c:crossesAt val="0"/>
        <c:auto val="1"/>
        <c:lblAlgn val="ctr"/>
        <c:lblOffset val="100"/>
        <c:noMultiLvlLbl val="0"/>
      </c:catAx>
      <c:valAx>
        <c:axId val="535468511"/>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crossAx val="535473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8612286456841568"/>
          <c:y val="1.979087858570141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Hoja2!$D$41</c:f>
              <c:strCache>
                <c:ptCount val="1"/>
                <c:pt idx="0">
                  <c:v>Gestión de Presupuesto por Mes
% Ejecución</c:v>
                </c:pt>
              </c:strCache>
            </c:strRef>
          </c:tx>
          <c:explosion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C14-454C-8E92-E231AF0EF89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C14-454C-8E92-E231AF0EF89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C14-454C-8E92-E231AF0EF897}"/>
              </c:ext>
            </c:extLst>
          </c:dPt>
          <c:dLbls>
            <c:dLbl>
              <c:idx val="0"/>
              <c:tx>
                <c:rich>
                  <a:bodyPr/>
                  <a:lstStyle/>
                  <a:p>
                    <a:fld id="{7D6C1B01-80E6-4806-BCAA-51DCEFC568A9}" type="CELLRANGE">
                      <a:rPr lang="en-US" baseline="0"/>
                      <a:pPr/>
                      <a:t>[CELLRANGE]</a:t>
                    </a:fld>
                    <a:r>
                      <a:rPr lang="en-US" baseline="0"/>
                      <a:t>
</a:t>
                    </a:r>
                    <a:fld id="{05E38719-8BB3-4042-9290-C82E459EEB97}" type="CATEGORYNAME">
                      <a:rPr lang="en-US" baseline="0"/>
                      <a:pPr/>
                      <a:t>[NOMBRE DE CATEGORÍA]</a:t>
                    </a:fld>
                    <a:r>
                      <a:rPr lang="en-US" baseline="0"/>
                      <a:t>
</a:t>
                    </a:r>
                    <a:fld id="{47862CA3-A498-4397-96A6-258DE4DB3941}"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128845163753277"/>
                      <c:h val="0.19759450171821305"/>
                    </c:manualLayout>
                  </c15:layout>
                  <c15:dlblFieldTable/>
                  <c15:showDataLabelsRange val="1"/>
                </c:ext>
                <c:ext xmlns:c16="http://schemas.microsoft.com/office/drawing/2014/chart" uri="{C3380CC4-5D6E-409C-BE32-E72D297353CC}">
                  <c16:uniqueId val="{00000001-EC14-454C-8E92-E231AF0EF897}"/>
                </c:ext>
              </c:extLst>
            </c:dLbl>
            <c:dLbl>
              <c:idx val="1"/>
              <c:layout>
                <c:manualLayout>
                  <c:x val="6.2543137417036931E-2"/>
                  <c:y val="-0.26962995825715969"/>
                </c:manualLayout>
              </c:layout>
              <c:tx>
                <c:rich>
                  <a:bodyPr/>
                  <a:lstStyle/>
                  <a:p>
                    <a:fld id="{AB40DBFC-49E9-4E4F-BCF4-05CFF8E7FC77}" type="CELLRANGE">
                      <a:rPr lang="en-US" baseline="0"/>
                      <a:pPr/>
                      <a:t>[CELLRANGE]</a:t>
                    </a:fld>
                    <a:r>
                      <a:rPr lang="en-US" baseline="0"/>
                      <a:t>
</a:t>
                    </a:r>
                    <a:fld id="{B2046CE2-AE3D-4E85-AACE-00B8BBB68ABB}" type="CATEGORYNAME">
                      <a:rPr lang="en-US" baseline="0"/>
                      <a:pPr/>
                      <a:t>[NOMBRE DE CATEGORÍA]</a:t>
                    </a:fld>
                    <a:r>
                      <a:rPr lang="en-US" baseline="0"/>
                      <a:t>
</a:t>
                    </a:r>
                    <a:fld id="{D29F2287-C034-4F84-9B0E-A078A32B7BF3}" type="VALUE">
                      <a:rPr lang="en-US" baseline="0"/>
                      <a:pPr/>
                      <a:t>[VALOR]</a:t>
                    </a:fld>
                    <a:endParaRPr 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EC14-454C-8E92-E231AF0EF897}"/>
                </c:ext>
              </c:extLst>
            </c:dLbl>
            <c:dLbl>
              <c:idx val="2"/>
              <c:tx>
                <c:rich>
                  <a:bodyPr/>
                  <a:lstStyle/>
                  <a:p>
                    <a:fld id="{15EBFA74-E875-41B9-817E-77236CAB6DC5}" type="CELLRANGE">
                      <a:rPr lang="en-US" baseline="0"/>
                      <a:pPr/>
                      <a:t>[CELLRANGE]</a:t>
                    </a:fld>
                    <a:r>
                      <a:rPr lang="en-US" baseline="0"/>
                      <a:t>
</a:t>
                    </a:r>
                    <a:fld id="{30E55B71-20AF-42FD-B839-45BBF2FFA2A0}" type="CATEGORYNAME">
                      <a:rPr lang="en-US" baseline="0"/>
                      <a:pPr/>
                      <a:t>[NOMBRE DE CATEGORÍA]</a:t>
                    </a:fld>
                    <a:r>
                      <a:rPr lang="en-US" baseline="0"/>
                      <a:t>
</a:t>
                    </a:r>
                    <a:fld id="{62023143-C32B-47C0-AD18-A9EB58AA7A4E}"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EC14-454C-8E92-E231AF0EF897}"/>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s-GT"/>
              </a:p>
            </c:txPr>
            <c:dLblPos val="ct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Hoja2!$A$42:$A$44</c:f>
              <c:strCache>
                <c:ptCount val="3"/>
                <c:pt idx="0">
                  <c:v>STCNS</c:v>
                </c:pt>
                <c:pt idx="1">
                  <c:v>INEES</c:v>
                </c:pt>
                <c:pt idx="2">
                  <c:v>IGSNS</c:v>
                </c:pt>
              </c:strCache>
            </c:strRef>
          </c:cat>
          <c:val>
            <c:numRef>
              <c:f>Hoja2!$D$42:$D$44</c:f>
              <c:numCache>
                <c:formatCode>0.00%</c:formatCode>
                <c:ptCount val="3"/>
                <c:pt idx="0">
                  <c:v>6.5712616541746094E-2</c:v>
                </c:pt>
                <c:pt idx="1">
                  <c:v>7.8316358754303914E-2</c:v>
                </c:pt>
                <c:pt idx="2">
                  <c:v>6.070947088607595E-2</c:v>
                </c:pt>
              </c:numCache>
            </c:numRef>
          </c:val>
          <c:extLst>
            <c:ext xmlns:c15="http://schemas.microsoft.com/office/drawing/2012/chart" uri="{02D57815-91ED-43cb-92C2-25804820EDAC}">
              <c15:datalabelsRange>
                <c15:f>Hoja2!$C$42:$C$44</c15:f>
                <c15:dlblRangeCache>
                  <c:ptCount val="3"/>
                  <c:pt idx="0">
                    <c:v> Q1,006,480.72 </c:v>
                  </c:pt>
                  <c:pt idx="1">
                    <c:v> Q609,583.21 </c:v>
                  </c:pt>
                  <c:pt idx="2">
                    <c:v> Q479,604.82 </c:v>
                  </c:pt>
                </c15:dlblRangeCache>
              </c15:datalabelsRange>
            </c:ext>
            <c:ext xmlns:c16="http://schemas.microsoft.com/office/drawing/2014/chart" uri="{C3380CC4-5D6E-409C-BE32-E72D297353CC}">
              <c16:uniqueId val="{00000006-EC14-454C-8E92-E231AF0EF897}"/>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Hoja2!$B$3</c:f>
              <c:strCache>
                <c:ptCount val="1"/>
                <c:pt idx="0">
                  <c:v> VIGENTE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Hoja2!$A$5:$A$7</c:f>
              <c:numCache>
                <c:formatCode>General</c:formatCode>
                <c:ptCount val="3"/>
                <c:pt idx="0">
                  <c:v>67</c:v>
                </c:pt>
                <c:pt idx="1">
                  <c:v>68</c:v>
                </c:pt>
                <c:pt idx="2">
                  <c:v>69</c:v>
                </c:pt>
              </c:numCache>
            </c:numRef>
          </c:cat>
          <c:val>
            <c:numRef>
              <c:f>Hoja2!$B$5:$B$7</c:f>
              <c:numCache>
                <c:formatCode>_("Q"* #,##0.00_);_("Q"* \(#,##0.00\);_("Q"* "-"??_);_(@_)</c:formatCode>
                <c:ptCount val="3"/>
                <c:pt idx="0">
                  <c:v>15316400</c:v>
                </c:pt>
                <c:pt idx="1">
                  <c:v>7783600</c:v>
                </c:pt>
                <c:pt idx="2">
                  <c:v>7900000</c:v>
                </c:pt>
              </c:numCache>
            </c:numRef>
          </c:val>
          <c:extLst>
            <c:ext xmlns:c16="http://schemas.microsoft.com/office/drawing/2014/chart" uri="{C3380CC4-5D6E-409C-BE32-E72D297353CC}">
              <c16:uniqueId val="{00000000-2893-4834-A602-4F1F5820451F}"/>
            </c:ext>
          </c:extLst>
        </c:ser>
        <c:ser>
          <c:idx val="1"/>
          <c:order val="1"/>
          <c:tx>
            <c:strRef>
              <c:f>Hoja2!$C$3</c:f>
              <c:strCache>
                <c:ptCount val="1"/>
                <c:pt idx="0">
                  <c:v>EJECUTADO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Hoja2!$A$5:$A$7</c:f>
              <c:numCache>
                <c:formatCode>General</c:formatCode>
                <c:ptCount val="3"/>
                <c:pt idx="0">
                  <c:v>67</c:v>
                </c:pt>
                <c:pt idx="1">
                  <c:v>68</c:v>
                </c:pt>
                <c:pt idx="2">
                  <c:v>69</c:v>
                </c:pt>
              </c:numCache>
            </c:numRef>
          </c:cat>
          <c:val>
            <c:numRef>
              <c:f>Hoja2!$C$5:$C$7</c:f>
              <c:numCache>
                <c:formatCode>"Q"#,##0.00</c:formatCode>
                <c:ptCount val="3"/>
                <c:pt idx="0">
                  <c:v>6563514.71</c:v>
                </c:pt>
                <c:pt idx="1">
                  <c:v>3443361.35</c:v>
                </c:pt>
                <c:pt idx="2">
                  <c:v>3168761.48</c:v>
                </c:pt>
              </c:numCache>
            </c:numRef>
          </c:val>
          <c:extLst>
            <c:ext xmlns:c16="http://schemas.microsoft.com/office/drawing/2014/chart" uri="{C3380CC4-5D6E-409C-BE32-E72D297353CC}">
              <c16:uniqueId val="{00000001-2893-4834-A602-4F1F5820451F}"/>
            </c:ext>
          </c:extLst>
        </c:ser>
        <c:dLbls>
          <c:dLblPos val="outEnd"/>
          <c:showLegendKey val="0"/>
          <c:showVal val="1"/>
          <c:showCatName val="0"/>
          <c:showSerName val="0"/>
          <c:showPercent val="0"/>
          <c:showBubbleSize val="0"/>
        </c:dLbls>
        <c:gapWidth val="219"/>
        <c:overlap val="-27"/>
        <c:axId val="436095023"/>
        <c:axId val="436093583"/>
      </c:barChart>
      <c:catAx>
        <c:axId val="436095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36093583"/>
        <c:crosses val="autoZero"/>
        <c:auto val="1"/>
        <c:lblAlgn val="ctr"/>
        <c:lblOffset val="100"/>
        <c:noMultiLvlLbl val="0"/>
      </c:catAx>
      <c:valAx>
        <c:axId val="436093583"/>
        <c:scaling>
          <c:orientation val="minMax"/>
        </c:scaling>
        <c:delete val="0"/>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36095023"/>
        <c:crosses val="autoZero"/>
        <c:crossBetween val="between"/>
        <c:majorUnit val="5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0" lang="es-GT"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STCNS</a:t>
            </a:r>
          </a:p>
          <a:p>
            <a:pPr>
              <a:defRPr/>
            </a:pPr>
            <a:r>
              <a:rPr kumimoji="0" lang="es-GT"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Presupuesto Acumulado</a:t>
            </a:r>
            <a:endParaRPr lang="es-GT"/>
          </a:p>
        </c:rich>
      </c:tx>
      <c:layout>
        <c:manualLayout>
          <c:xMode val="edge"/>
          <c:yMode val="edge"/>
          <c:x val="2.5399583672730446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tx>
            <c:strRef>
              <c:f>Hoja2!$H$3</c:f>
              <c:strCache>
                <c:ptCount val="1"/>
                <c:pt idx="0">
                  <c:v>VIGENTE </c:v>
                </c:pt>
              </c:strCache>
            </c:strRef>
          </c:tx>
          <c:spPr>
            <a:solidFill>
              <a:schemeClr val="accent1"/>
            </a:solidFill>
            <a:ln>
              <a:noFill/>
            </a:ln>
            <a:effectLst/>
          </c:spPr>
          <c:invertIfNegative val="0"/>
          <c:dLbls>
            <c:dLbl>
              <c:idx val="0"/>
              <c:layout>
                <c:manualLayout>
                  <c:x val="-4.5977011494252873E-3"/>
                  <c:y val="7.119741100323627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53951706036745406"/>
                      <c:h val="0.23919119333384298"/>
                    </c:manualLayout>
                  </c15:layout>
                </c:ext>
                <c:ext xmlns:c16="http://schemas.microsoft.com/office/drawing/2014/chart" uri="{C3380CC4-5D6E-409C-BE32-E72D297353CC}">
                  <c16:uniqueId val="{00000004-A39D-4138-BA8B-03C7B994D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Hoja2!$I$3</c:f>
              <c:numCache>
                <c:formatCode>_("Q"* #,##0.00_);_("Q"* \(#,##0.00\);_("Q"* "-"??_);_(@_)</c:formatCode>
                <c:ptCount val="1"/>
                <c:pt idx="0">
                  <c:v>31000000</c:v>
                </c:pt>
              </c:numCache>
            </c:numRef>
          </c:val>
          <c:extLst>
            <c:ext xmlns:c16="http://schemas.microsoft.com/office/drawing/2014/chart" uri="{C3380CC4-5D6E-409C-BE32-E72D297353CC}">
              <c16:uniqueId val="{00000000-A39D-4138-BA8B-03C7B994DEF0}"/>
            </c:ext>
          </c:extLst>
        </c:ser>
        <c:ser>
          <c:idx val="1"/>
          <c:order val="1"/>
          <c:tx>
            <c:strRef>
              <c:f>Hoja2!$H$4</c:f>
              <c:strCache>
                <c:ptCount val="1"/>
                <c:pt idx="0">
                  <c:v>EJECUTADO</c:v>
                </c:pt>
              </c:strCache>
            </c:strRef>
          </c:tx>
          <c:spPr>
            <a:solidFill>
              <a:schemeClr val="accent2"/>
            </a:solidFill>
            <a:ln>
              <a:noFill/>
            </a:ln>
            <a:effectLst/>
          </c:spPr>
          <c:invertIfNegative val="0"/>
          <c:dLbls>
            <c:dLbl>
              <c:idx val="0"/>
              <c:layout>
                <c:manualLayout>
                  <c:x val="9.6551724137931033E-2"/>
                  <c:y val="3.2362459546925564E-2"/>
                </c:manualLayout>
              </c:layout>
              <c:showLegendKey val="0"/>
              <c:showVal val="1"/>
              <c:showCatName val="0"/>
              <c:showSerName val="0"/>
              <c:showPercent val="0"/>
              <c:showBubbleSize val="0"/>
              <c:extLst>
                <c:ext xmlns:c15="http://schemas.microsoft.com/office/drawing/2012/chart" uri="{CE6537A1-D6FC-4f65-9D91-7224C49458BB}">
                  <c15:layout>
                    <c:manualLayout>
                      <c:w val="0.50733315232147702"/>
                      <c:h val="0.23271870142445786"/>
                    </c:manualLayout>
                  </c15:layout>
                </c:ext>
                <c:ext xmlns:c16="http://schemas.microsoft.com/office/drawing/2014/chart" uri="{C3380CC4-5D6E-409C-BE32-E72D297353CC}">
                  <c16:uniqueId val="{00000003-A39D-4138-BA8B-03C7B994D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Hoja2!$I$4</c:f>
              <c:numCache>
                <c:formatCode>_("Q"* #,##0.00_);_("Q"* \(#,##0.00\);_("Q"* "-"??_);_(@_)</c:formatCode>
                <c:ptCount val="1"/>
                <c:pt idx="0">
                  <c:v>13175637.540000001</c:v>
                </c:pt>
              </c:numCache>
            </c:numRef>
          </c:val>
          <c:extLst>
            <c:ext xmlns:c16="http://schemas.microsoft.com/office/drawing/2014/chart" uri="{C3380CC4-5D6E-409C-BE32-E72D297353CC}">
              <c16:uniqueId val="{00000002-A39D-4138-BA8B-03C7B994DEF0}"/>
            </c:ext>
          </c:extLst>
        </c:ser>
        <c:dLbls>
          <c:showLegendKey val="0"/>
          <c:showVal val="0"/>
          <c:showCatName val="0"/>
          <c:showSerName val="0"/>
          <c:showPercent val="0"/>
          <c:showBubbleSize val="0"/>
        </c:dLbls>
        <c:gapWidth val="182"/>
        <c:axId val="535473311"/>
        <c:axId val="535468511"/>
      </c:barChart>
      <c:catAx>
        <c:axId val="535473311"/>
        <c:scaling>
          <c:orientation val="minMax"/>
        </c:scaling>
        <c:delete val="1"/>
        <c:axPos val="b"/>
        <c:majorTickMark val="none"/>
        <c:minorTickMark val="none"/>
        <c:tickLblPos val="nextTo"/>
        <c:crossAx val="535468511"/>
        <c:crossesAt val="0"/>
        <c:auto val="1"/>
        <c:lblAlgn val="ctr"/>
        <c:lblOffset val="100"/>
        <c:noMultiLvlLbl val="0"/>
      </c:catAx>
      <c:valAx>
        <c:axId val="535468511"/>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crossAx val="535473311"/>
        <c:crosses val="autoZero"/>
        <c:crossBetween val="between"/>
      </c:valAx>
      <c:spPr>
        <a:noFill/>
        <a:ln>
          <a:noFill/>
        </a:ln>
        <a:effectLst/>
      </c:spPr>
    </c:plotArea>
    <c:legend>
      <c:legendPos val="b"/>
      <c:layout>
        <c:manualLayout>
          <c:xMode val="edge"/>
          <c:yMode val="edge"/>
          <c:x val="0.25492370350257942"/>
          <c:y val="0.85194098310526734"/>
          <c:w val="0.53612924246538152"/>
          <c:h val="0.109224065438422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7896494478514713"/>
          <c:y val="5.15463917525773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Hoja2!$D$41</c:f>
              <c:strCache>
                <c:ptCount val="1"/>
                <c:pt idx="0">
                  <c:v>Gestión de Presupuesto por Mes
% Ejecución</c:v>
                </c:pt>
              </c:strCache>
            </c:strRef>
          </c:tx>
          <c:explosion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1E92-460D-A5AB-ECB1432DED4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5-1E92-460D-A5AB-ECB1432DED4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4-1E92-460D-A5AB-ECB1432DED44}"/>
              </c:ext>
            </c:extLst>
          </c:dPt>
          <c:dLbls>
            <c:dLbl>
              <c:idx val="0"/>
              <c:tx>
                <c:rich>
                  <a:bodyPr/>
                  <a:lstStyle/>
                  <a:p>
                    <a:fld id="{E44ECE12-FF8E-4002-9419-D2926A1E740F}" type="CELLRANGE">
                      <a:rPr lang="en-US" baseline="0"/>
                      <a:pPr/>
                      <a:t>[CELLRANGE]</a:t>
                    </a:fld>
                    <a:r>
                      <a:rPr lang="en-US" baseline="0"/>
                      <a:t>
</a:t>
                    </a:r>
                    <a:fld id="{668616BE-B684-4258-8F2F-B8BA58310B18}" type="CATEGORYNAME">
                      <a:rPr lang="en-US" baseline="0"/>
                      <a:pPr/>
                      <a:t>[NOMBRE DE CATEGORÍA]</a:t>
                    </a:fld>
                    <a:r>
                      <a:rPr lang="en-US" baseline="0"/>
                      <a:t>
</a:t>
                    </a:r>
                    <a:fld id="{8EB1DFD1-4156-41F6-A4E4-0BE57AACB727}"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128845163753277"/>
                      <c:h val="0.19759450171821305"/>
                    </c:manualLayout>
                  </c15:layout>
                  <c15:dlblFieldTable/>
                  <c15:showDataLabelsRange val="1"/>
                </c:ext>
                <c:ext xmlns:c16="http://schemas.microsoft.com/office/drawing/2014/chart" uri="{C3380CC4-5D6E-409C-BE32-E72D297353CC}">
                  <c16:uniqueId val="{00000003-1E92-460D-A5AB-ECB1432DED44}"/>
                </c:ext>
              </c:extLst>
            </c:dLbl>
            <c:dLbl>
              <c:idx val="1"/>
              <c:layout>
                <c:manualLayout>
                  <c:x val="8.7871382490254654E-2"/>
                  <c:y val="-0.33767730064669749"/>
                </c:manualLayout>
              </c:layout>
              <c:tx>
                <c:rich>
                  <a:bodyPr/>
                  <a:lstStyle/>
                  <a:p>
                    <a:fld id="{CA26BF64-FAB4-4A1B-9C65-9D5456BF0194}" type="CELLRANGE">
                      <a:rPr lang="en-US" baseline="0"/>
                      <a:pPr/>
                      <a:t>[CELLRANGE]</a:t>
                    </a:fld>
                    <a:r>
                      <a:rPr lang="en-US" baseline="0"/>
                      <a:t>
</a:t>
                    </a:r>
                    <a:fld id="{DD1FA24C-07B3-45B4-8EB3-C68AA3344EA5}" type="CATEGORYNAME">
                      <a:rPr lang="en-US" baseline="0"/>
                      <a:pPr/>
                      <a:t>[NOMBRE DE CATEGORÍA]</a:t>
                    </a:fld>
                    <a:r>
                      <a:rPr lang="en-US" baseline="0"/>
                      <a:t>
</a:t>
                    </a:r>
                    <a:fld id="{6546B157-0089-420E-87B9-1B519F8F6433}" type="VALUE">
                      <a:rPr lang="en-US" baseline="0"/>
                      <a:pPr/>
                      <a:t>[VALOR]</a:t>
                    </a:fld>
                    <a:endParaRPr 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1E92-460D-A5AB-ECB1432DED44}"/>
                </c:ext>
              </c:extLst>
            </c:dLbl>
            <c:dLbl>
              <c:idx val="2"/>
              <c:tx>
                <c:rich>
                  <a:bodyPr/>
                  <a:lstStyle/>
                  <a:p>
                    <a:fld id="{4E0E711B-FA6A-4C69-A5E6-90D44898FC27}" type="CELLRANGE">
                      <a:rPr lang="en-US" baseline="0"/>
                      <a:pPr/>
                      <a:t>[CELLRANGE]</a:t>
                    </a:fld>
                    <a:r>
                      <a:rPr lang="en-US" baseline="0"/>
                      <a:t>
</a:t>
                    </a:r>
                    <a:fld id="{356B9FA2-61C6-4747-AC56-FB67DC6634EB}" type="CATEGORYNAME">
                      <a:rPr lang="en-US" baseline="0"/>
                      <a:pPr/>
                      <a:t>[NOMBRE DE CATEGORÍA]</a:t>
                    </a:fld>
                    <a:r>
                      <a:rPr lang="en-US" baseline="0"/>
                      <a:t>
</a:t>
                    </a:r>
                    <a:fld id="{F7E785EE-7551-424C-8C0B-2AE234B3D577}"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1E92-460D-A5AB-ECB1432DED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Hoja2!$A$42:$A$44</c:f>
              <c:strCache>
                <c:ptCount val="3"/>
                <c:pt idx="0">
                  <c:v>STCNS</c:v>
                </c:pt>
                <c:pt idx="1">
                  <c:v>INEES</c:v>
                </c:pt>
                <c:pt idx="2">
                  <c:v>IGSNS</c:v>
                </c:pt>
              </c:strCache>
            </c:strRef>
          </c:cat>
          <c:val>
            <c:numRef>
              <c:f>Hoja2!$D$42:$D$44</c:f>
              <c:numCache>
                <c:formatCode>0.00%</c:formatCode>
                <c:ptCount val="3"/>
                <c:pt idx="0">
                  <c:v>6.5712616541746094E-2</c:v>
                </c:pt>
                <c:pt idx="1">
                  <c:v>7.8316358754303914E-2</c:v>
                </c:pt>
                <c:pt idx="2">
                  <c:v>6.070947088607595E-2</c:v>
                </c:pt>
              </c:numCache>
            </c:numRef>
          </c:val>
          <c:extLst>
            <c:ext xmlns:c15="http://schemas.microsoft.com/office/drawing/2012/chart" uri="{02D57815-91ED-43cb-92C2-25804820EDAC}">
              <c15:datalabelsRange>
                <c15:f>Hoja2!$C$42:$C$44</c15:f>
                <c15:dlblRangeCache>
                  <c:ptCount val="3"/>
                  <c:pt idx="0">
                    <c:v> Q1,006,480.72 </c:v>
                  </c:pt>
                  <c:pt idx="1">
                    <c:v> Q609,583.21 </c:v>
                  </c:pt>
                  <c:pt idx="2">
                    <c:v> Q479,604.82 </c:v>
                  </c:pt>
                </c15:dlblRangeCache>
              </c15:datalabelsRange>
            </c:ext>
            <c:ext xmlns:c16="http://schemas.microsoft.com/office/drawing/2014/chart" uri="{C3380CC4-5D6E-409C-BE32-E72D297353CC}">
              <c16:uniqueId val="{00000000-1E92-460D-A5AB-ECB1432DED44}"/>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Hoja2!$C$51</c:f>
              <c:strCache>
                <c:ptCount val="1"/>
                <c:pt idx="0">
                  <c:v>Ejecutado</c:v>
                </c:pt>
              </c:strCache>
            </c:strRef>
          </c:tx>
          <c:spPr>
            <a:solidFill>
              <a:schemeClr val="accent1"/>
            </a:solidFill>
            <a:ln>
              <a:noFill/>
            </a:ln>
            <a:effectLst/>
          </c:spPr>
          <c:invertIfNegative val="0"/>
          <c:dLbls>
            <c:delete val="1"/>
          </c:dLbls>
          <c:cat>
            <c:strRef>
              <c:f>Hoja2!$A$52:$A$54</c:f>
              <c:strCache>
                <c:ptCount val="3"/>
                <c:pt idx="0">
                  <c:v>STCNS</c:v>
                </c:pt>
                <c:pt idx="1">
                  <c:v>INEES</c:v>
                </c:pt>
                <c:pt idx="2">
                  <c:v>IGSNS</c:v>
                </c:pt>
              </c:strCache>
            </c:strRef>
          </c:cat>
          <c:val>
            <c:numRef>
              <c:f>Hoja2!$C$52:$C$54</c:f>
              <c:numCache>
                <c:formatCode>_("Q"* #,##0.00_);_("Q"* \(#,##0.00\);_("Q"* "-"??_);_(@_)</c:formatCode>
                <c:ptCount val="3"/>
                <c:pt idx="0">
                  <c:v>6563514.71</c:v>
                </c:pt>
                <c:pt idx="1">
                  <c:v>3443361.35</c:v>
                </c:pt>
                <c:pt idx="2">
                  <c:v>3168761.48</c:v>
                </c:pt>
              </c:numCache>
            </c:numRef>
          </c:val>
          <c:extLst>
            <c:ext xmlns:c16="http://schemas.microsoft.com/office/drawing/2014/chart" uri="{C3380CC4-5D6E-409C-BE32-E72D297353CC}">
              <c16:uniqueId val="{00000000-5668-456F-868F-43807415A5EC}"/>
            </c:ext>
          </c:extLst>
        </c:ser>
        <c:ser>
          <c:idx val="1"/>
          <c:order val="1"/>
          <c:tx>
            <c:strRef>
              <c:f>Hoja2!$D$51</c:f>
              <c:strCache>
                <c:ptCount val="1"/>
                <c:pt idx="0">
                  <c:v>Porcentaje de Ejecución</c:v>
                </c:pt>
              </c:strCache>
            </c:strRef>
          </c:tx>
          <c:spPr>
            <a:solidFill>
              <a:schemeClr val="accent2"/>
            </a:solidFill>
            <a:ln>
              <a:noFill/>
            </a:ln>
            <a:effectLst/>
          </c:spPr>
          <c:invertIfNegative val="0"/>
          <c:dLbls>
            <c:delete val="1"/>
          </c:dLbls>
          <c:cat>
            <c:strRef>
              <c:f>Hoja2!$A$52:$A$54</c:f>
              <c:strCache>
                <c:ptCount val="3"/>
                <c:pt idx="0">
                  <c:v>STCNS</c:v>
                </c:pt>
                <c:pt idx="1">
                  <c:v>INEES</c:v>
                </c:pt>
                <c:pt idx="2">
                  <c:v>IGSNS</c:v>
                </c:pt>
              </c:strCache>
            </c:strRef>
          </c:cat>
          <c:val>
            <c:numRef>
              <c:f>Hoja2!$D$52:$D$54</c:f>
              <c:numCache>
                <c:formatCode>0.00%</c:formatCode>
                <c:ptCount val="3"/>
                <c:pt idx="0">
                  <c:v>0.42852855174845261</c:v>
                </c:pt>
                <c:pt idx="1">
                  <c:v>0.44238672979084231</c:v>
                </c:pt>
                <c:pt idx="2">
                  <c:v>0.4011090481012658</c:v>
                </c:pt>
              </c:numCache>
            </c:numRef>
          </c:val>
          <c:extLst>
            <c:ext xmlns:c16="http://schemas.microsoft.com/office/drawing/2014/chart" uri="{C3380CC4-5D6E-409C-BE32-E72D297353CC}">
              <c16:uniqueId val="{00000003-24F7-4F7F-B8D5-9399CDE7353D}"/>
            </c:ext>
          </c:extLst>
        </c:ser>
        <c:dLbls>
          <c:dLblPos val="outEnd"/>
          <c:showLegendKey val="0"/>
          <c:showVal val="1"/>
          <c:showCatName val="0"/>
          <c:showSerName val="0"/>
          <c:showPercent val="0"/>
          <c:showBubbleSize val="0"/>
        </c:dLbls>
        <c:gapWidth val="219"/>
        <c:overlap val="-27"/>
        <c:axId val="63273999"/>
        <c:axId val="63273519"/>
      </c:barChart>
      <c:catAx>
        <c:axId val="632739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crossAx val="63273519"/>
        <c:crosses val="autoZero"/>
        <c:auto val="1"/>
        <c:lblAlgn val="ctr"/>
        <c:lblOffset val="100"/>
        <c:noMultiLvlLbl val="0"/>
      </c:catAx>
      <c:valAx>
        <c:axId val="63273519"/>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out"/>
        <c:minorTickMark val="none"/>
        <c:tickLblPos val="nextTo"/>
        <c:crossAx val="632739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hade val="15000"/>
        </a:schemeClr>
      </a:solidFill>
      <a:round/>
    </a:ln>
    <a:effectLst/>
  </c:spPr>
  <c:txPr>
    <a:bodyPr/>
    <a:lstStyle/>
    <a:p>
      <a:pPr>
        <a:defRPr b="1">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hart" Target="../charts/chart2.xml"/><Relationship Id="rId12" Type="http://schemas.openxmlformats.org/officeDocument/2006/relationships/chart" Target="../charts/chart1.xml"/><Relationship Id="rId2" Type="http://schemas.openxmlformats.org/officeDocument/2006/relationships/customXml" Target="../ink/ink1.xml"/><Relationship Id="rId1" Type="http://schemas.openxmlformats.org/officeDocument/2006/relationships/image" Target="../media/image1.png"/><Relationship Id="rId11" Type="http://schemas.openxmlformats.org/officeDocument/2006/relationships/hyperlink" Target="https://stcns.gob.gt/comentarios-sugerencias/" TargetMode="External"/><Relationship Id="rId10" Type="http://schemas.openxmlformats.org/officeDocument/2006/relationships/image" Target="../media/image2.png"/><Relationship Id="rId9" Type="http://schemas.openxmlformats.org/officeDocument/2006/relationships/hyperlink" Target="https://stcns.gob.gt/solicitud-de-informacion-publica/"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190500</xdr:rowOff>
    </xdr:from>
    <xdr:to>
      <xdr:col>1</xdr:col>
      <xdr:colOff>1182461</xdr:colOff>
      <xdr:row>5</xdr:row>
      <xdr:rowOff>176894</xdr:rowOff>
    </xdr:to>
    <xdr:pic>
      <xdr:nvPicPr>
        <xdr:cNvPr id="2" name="Imagen 1">
          <a:extLst>
            <a:ext uri="{FF2B5EF4-FFF2-40B4-BE49-F238E27FC236}">
              <a16:creationId xmlns:a16="http://schemas.microsoft.com/office/drawing/2014/main" id="{FF8E3312-CE00-4D16-97E6-833F369DE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381000"/>
          <a:ext cx="2886074" cy="1000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285390</xdr:colOff>
      <xdr:row>17</xdr:row>
      <xdr:rowOff>85590</xdr:rowOff>
    </xdr:from>
    <xdr:to>
      <xdr:col>11</xdr:col>
      <xdr:colOff>285750</xdr:colOff>
      <xdr:row>17</xdr:row>
      <xdr:rowOff>85950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6" name="Entrada de lápiz 5">
              <a:extLst>
                <a:ext uri="{FF2B5EF4-FFF2-40B4-BE49-F238E27FC236}">
                  <a16:creationId xmlns:a16="http://schemas.microsoft.com/office/drawing/2014/main" id="{EB9EDD9B-3117-6AAC-F8F5-5106BF96FE98}"/>
                </a:ext>
              </a:extLst>
            </xdr14:cNvPr>
            <xdr14:cNvContentPartPr/>
          </xdr14:nvContentPartPr>
          <xdr14:nvPr macro=""/>
          <xdr14:xfrm>
            <a:off x="11886840" y="6886440"/>
            <a:ext cx="360" cy="360"/>
          </xdr14:xfrm>
        </xdr:contentPart>
      </mc:Choice>
      <mc:Fallback xmlns="">
        <xdr:pic>
          <xdr:nvPicPr>
            <xdr:cNvPr id="6" name="Entrada de lápiz 5">
              <a:extLst>
                <a:ext uri="{FF2B5EF4-FFF2-40B4-BE49-F238E27FC236}">
                  <a16:creationId xmlns:a16="http://schemas.microsoft.com/office/drawing/2014/main" id="{EB9EDD9B-3117-6AAC-F8F5-5106BF96FE98}"/>
                </a:ext>
              </a:extLst>
            </xdr:cNvPr>
            <xdr:cNvPicPr/>
          </xdr:nvPicPr>
          <xdr:blipFill>
            <a:blip xmlns:r="http://schemas.openxmlformats.org/officeDocument/2006/relationships" r:embed="rId8"/>
            <a:stretch>
              <a:fillRect/>
            </a:stretch>
          </xdr:blipFill>
          <xdr:spPr>
            <a:xfrm>
              <a:off x="11878200" y="6877800"/>
              <a:ext cx="18000" cy="18000"/>
            </a:xfrm>
            <a:prstGeom prst="rect">
              <a:avLst/>
            </a:prstGeom>
          </xdr:spPr>
        </xdr:pic>
      </mc:Fallback>
    </mc:AlternateContent>
    <xdr:clientData/>
  </xdr:twoCellAnchor>
  <xdr:twoCellAnchor>
    <xdr:from>
      <xdr:col>3</xdr:col>
      <xdr:colOff>442634</xdr:colOff>
      <xdr:row>34</xdr:row>
      <xdr:rowOff>49629</xdr:rowOff>
    </xdr:from>
    <xdr:to>
      <xdr:col>7</xdr:col>
      <xdr:colOff>33330</xdr:colOff>
      <xdr:row>38</xdr:row>
      <xdr:rowOff>112059</xdr:rowOff>
    </xdr:to>
    <xdr:sp macro="" textlink="">
      <xdr:nvSpPr>
        <xdr:cNvPr id="7" name="Rectángulo: esquinas redondeadas 6">
          <a:hlinkClick xmlns:r="http://schemas.openxmlformats.org/officeDocument/2006/relationships" r:id="rId9"/>
          <a:extLst>
            <a:ext uri="{FF2B5EF4-FFF2-40B4-BE49-F238E27FC236}">
              <a16:creationId xmlns:a16="http://schemas.microsoft.com/office/drawing/2014/main" id="{C1CDBDF9-2C64-451D-9E20-5CFFF0631364}"/>
            </a:ext>
          </a:extLst>
        </xdr:cNvPr>
        <xdr:cNvSpPr/>
      </xdr:nvSpPr>
      <xdr:spPr>
        <a:xfrm>
          <a:off x="5137899" y="12880364"/>
          <a:ext cx="3232607" cy="869254"/>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a:latin typeface="Altivo Medium" panose="020B0000000000000000" pitchFamily="34" charset="0"/>
            </a:rPr>
            <a:t>Consulta</a:t>
          </a:r>
          <a:r>
            <a:rPr lang="es-GT" sz="1600" baseline="0">
              <a:latin typeface="Altivo Medium" panose="020B0000000000000000" pitchFamily="34" charset="0"/>
            </a:rPr>
            <a:t> de Información Pública</a:t>
          </a:r>
          <a:endParaRPr lang="es-GT" sz="1600">
            <a:latin typeface="Altivo Medium" panose="020B0000000000000000" pitchFamily="34" charset="0"/>
          </a:endParaRPr>
        </a:p>
      </xdr:txBody>
    </xdr:sp>
    <xdr:clientData/>
  </xdr:twoCellAnchor>
  <xdr:twoCellAnchor editAs="oneCell">
    <xdr:from>
      <xdr:col>15</xdr:col>
      <xdr:colOff>774110</xdr:colOff>
      <xdr:row>1</xdr:row>
      <xdr:rowOff>35378</xdr:rowOff>
    </xdr:from>
    <xdr:to>
      <xdr:col>16</xdr:col>
      <xdr:colOff>1047003</xdr:colOff>
      <xdr:row>7</xdr:row>
      <xdr:rowOff>104164</xdr:rowOff>
    </xdr:to>
    <xdr:pic>
      <xdr:nvPicPr>
        <xdr:cNvPr id="10" name="Imagen 9">
          <a:extLst>
            <a:ext uri="{FF2B5EF4-FFF2-40B4-BE49-F238E27FC236}">
              <a16:creationId xmlns:a16="http://schemas.microsoft.com/office/drawing/2014/main" id="{36EA1135-8CF2-740E-9AF3-51244974592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16503967" y="239485"/>
          <a:ext cx="1620000" cy="1620000"/>
        </a:xfrm>
        <a:prstGeom prst="rect">
          <a:avLst/>
        </a:prstGeom>
      </xdr:spPr>
    </xdr:pic>
    <xdr:clientData/>
  </xdr:twoCellAnchor>
  <xdr:twoCellAnchor>
    <xdr:from>
      <xdr:col>7</xdr:col>
      <xdr:colOff>392527</xdr:colOff>
      <xdr:row>34</xdr:row>
      <xdr:rowOff>61154</xdr:rowOff>
    </xdr:from>
    <xdr:to>
      <xdr:col>9</xdr:col>
      <xdr:colOff>69669</xdr:colOff>
      <xdr:row>38</xdr:row>
      <xdr:rowOff>134470</xdr:rowOff>
    </xdr:to>
    <xdr:sp macro="" textlink="">
      <xdr:nvSpPr>
        <xdr:cNvPr id="8" name="Rectángulo: esquinas redondeadas 7">
          <a:hlinkClick xmlns:r="http://schemas.openxmlformats.org/officeDocument/2006/relationships" r:id="rId11"/>
          <a:extLst>
            <a:ext uri="{FF2B5EF4-FFF2-40B4-BE49-F238E27FC236}">
              <a16:creationId xmlns:a16="http://schemas.microsoft.com/office/drawing/2014/main" id="{D986C905-68C0-4A3E-9D0A-CB4918C19D39}"/>
            </a:ext>
          </a:extLst>
        </xdr:cNvPr>
        <xdr:cNvSpPr/>
      </xdr:nvSpPr>
      <xdr:spPr>
        <a:xfrm>
          <a:off x="8729703" y="12891889"/>
          <a:ext cx="3218201" cy="88014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a:latin typeface="Altivo Medium" panose="020B0000000000000000" pitchFamily="34" charset="0"/>
            </a:rPr>
            <a:t>Comentarios o Sugerencias </a:t>
          </a:r>
        </a:p>
      </xdr:txBody>
    </xdr:sp>
    <xdr:clientData/>
  </xdr:twoCellAnchor>
  <xdr:twoCellAnchor>
    <xdr:from>
      <xdr:col>9</xdr:col>
      <xdr:colOff>122464</xdr:colOff>
      <xdr:row>20</xdr:row>
      <xdr:rowOff>13606</xdr:rowOff>
    </xdr:from>
    <xdr:to>
      <xdr:col>13</xdr:col>
      <xdr:colOff>0</xdr:colOff>
      <xdr:row>27</xdr:row>
      <xdr:rowOff>298174</xdr:rowOff>
    </xdr:to>
    <xdr:graphicFrame macro="">
      <xdr:nvGraphicFramePr>
        <xdr:cNvPr id="4" name="Gráfico 3">
          <a:extLst>
            <a:ext uri="{FF2B5EF4-FFF2-40B4-BE49-F238E27FC236}">
              <a16:creationId xmlns:a16="http://schemas.microsoft.com/office/drawing/2014/main" id="{136D6E40-E42D-48EB-AF5D-50E678438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157368</xdr:colOff>
      <xdr:row>14</xdr:row>
      <xdr:rowOff>82826</xdr:rowOff>
    </xdr:from>
    <xdr:to>
      <xdr:col>13</xdr:col>
      <xdr:colOff>16564</xdr:colOff>
      <xdr:row>19</xdr:row>
      <xdr:rowOff>24848</xdr:rowOff>
    </xdr:to>
    <xdr:graphicFrame macro="">
      <xdr:nvGraphicFramePr>
        <xdr:cNvPr id="5" name="Gráfico 4">
          <a:extLst>
            <a:ext uri="{FF2B5EF4-FFF2-40B4-BE49-F238E27FC236}">
              <a16:creationId xmlns:a16="http://schemas.microsoft.com/office/drawing/2014/main" id="{23ED9AE7-AE83-43AF-9DCB-24295BE8F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0.51149</cdr:x>
      <cdr:y>0.67535</cdr:y>
    </cdr:from>
    <cdr:to>
      <cdr:x>0.72878</cdr:x>
      <cdr:y>0.77187</cdr:y>
    </cdr:to>
    <cdr:sp macro="" textlink="">
      <cdr:nvSpPr>
        <cdr:cNvPr id="2" name="CuadroTexto 1">
          <a:extLst xmlns:a="http://schemas.openxmlformats.org/drawingml/2006/main">
            <a:ext uri="{FF2B5EF4-FFF2-40B4-BE49-F238E27FC236}">
              <a16:creationId xmlns:a16="http://schemas.microsoft.com/office/drawing/2014/main" id="{16DB7359-50C6-80F5-B56F-7543ECB924E4}"/>
            </a:ext>
          </a:extLst>
        </cdr:cNvPr>
        <cdr:cNvSpPr txBox="1"/>
      </cdr:nvSpPr>
      <cdr:spPr>
        <a:xfrm xmlns:a="http://schemas.openxmlformats.org/drawingml/2006/main">
          <a:off x="1437071" y="1490570"/>
          <a:ext cx="610507" cy="21303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s-GT" sz="900" b="1" kern="1200">
              <a:latin typeface="Arial" panose="020B0604020202020204" pitchFamily="34" charset="0"/>
              <a:cs typeface="Arial" panose="020B0604020202020204" pitchFamily="34" charset="0"/>
            </a:rPr>
            <a:t>42.50 %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2447925</xdr:colOff>
      <xdr:row>9</xdr:row>
      <xdr:rowOff>119062</xdr:rowOff>
    </xdr:from>
    <xdr:to>
      <xdr:col>5</xdr:col>
      <xdr:colOff>0</xdr:colOff>
      <xdr:row>24</xdr:row>
      <xdr:rowOff>4762</xdr:rowOff>
    </xdr:to>
    <xdr:graphicFrame macro="">
      <xdr:nvGraphicFramePr>
        <xdr:cNvPr id="2" name="Gráfico 1">
          <a:extLst>
            <a:ext uri="{FF2B5EF4-FFF2-40B4-BE49-F238E27FC236}">
              <a16:creationId xmlns:a16="http://schemas.microsoft.com/office/drawing/2014/main" id="{21C03861-77B5-FA7E-4CC1-16658E67F5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87924</xdr:colOff>
      <xdr:row>9</xdr:row>
      <xdr:rowOff>79864</xdr:rowOff>
    </xdr:from>
    <xdr:to>
      <xdr:col>1</xdr:col>
      <xdr:colOff>2088174</xdr:colOff>
      <xdr:row>19</xdr:row>
      <xdr:rowOff>137014</xdr:rowOff>
    </xdr:to>
    <xdr:graphicFrame macro="">
      <xdr:nvGraphicFramePr>
        <xdr:cNvPr id="9" name="Gráfico 8">
          <a:extLst>
            <a:ext uri="{FF2B5EF4-FFF2-40B4-BE49-F238E27FC236}">
              <a16:creationId xmlns:a16="http://schemas.microsoft.com/office/drawing/2014/main" id="{AA6F674E-BF7A-4F95-BE2C-01B182BA5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46892</xdr:colOff>
      <xdr:row>39</xdr:row>
      <xdr:rowOff>15386</xdr:rowOff>
    </xdr:from>
    <xdr:to>
      <xdr:col>9</xdr:col>
      <xdr:colOff>757603</xdr:colOff>
      <xdr:row>53</xdr:row>
      <xdr:rowOff>91586</xdr:rowOff>
    </xdr:to>
    <xdr:graphicFrame macro="">
      <xdr:nvGraphicFramePr>
        <xdr:cNvPr id="3" name="Gráfico 2">
          <a:extLst>
            <a:ext uri="{FF2B5EF4-FFF2-40B4-BE49-F238E27FC236}">
              <a16:creationId xmlns:a16="http://schemas.microsoft.com/office/drawing/2014/main" id="{965C51F0-ABC1-A788-63F4-2F8CDBCDAE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29308</xdr:colOff>
      <xdr:row>54</xdr:row>
      <xdr:rowOff>5863</xdr:rowOff>
    </xdr:from>
    <xdr:to>
      <xdr:col>9</xdr:col>
      <xdr:colOff>740019</xdr:colOff>
      <xdr:row>68</xdr:row>
      <xdr:rowOff>82063</xdr:rowOff>
    </xdr:to>
    <xdr:graphicFrame macro="">
      <xdr:nvGraphicFramePr>
        <xdr:cNvPr id="4" name="Gráfico 3">
          <a:extLst>
            <a:ext uri="{FF2B5EF4-FFF2-40B4-BE49-F238E27FC236}">
              <a16:creationId xmlns:a16="http://schemas.microsoft.com/office/drawing/2014/main" id="{3E3C808D-A6F3-DF58-79DD-7BE833BAB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0.02277</cdr:x>
      <cdr:y>0.04647</cdr:y>
    </cdr:from>
    <cdr:to>
      <cdr:x>0.35221</cdr:x>
      <cdr:y>0.81036</cdr:y>
    </cdr:to>
    <cdr:sp macro="" textlink="">
      <cdr:nvSpPr>
        <cdr:cNvPr id="2" name="Rectángulo 1">
          <a:extLst xmlns:a="http://schemas.openxmlformats.org/drawingml/2006/main">
            <a:ext uri="{FF2B5EF4-FFF2-40B4-BE49-F238E27FC236}">
              <a16:creationId xmlns:a16="http://schemas.microsoft.com/office/drawing/2014/main" id="{1025E7D7-0BC9-B808-A7CE-08D6E66A4F20}"/>
            </a:ext>
          </a:extLst>
        </cdr:cNvPr>
        <cdr:cNvSpPr/>
      </cdr:nvSpPr>
      <cdr:spPr>
        <a:xfrm xmlns:a="http://schemas.openxmlformats.org/drawingml/2006/main">
          <a:off x="104042" y="127487"/>
          <a:ext cx="1504950" cy="2095500"/>
        </a:xfrm>
        <a:prstGeom xmlns:a="http://schemas.openxmlformats.org/drawingml/2006/main" prst="rect">
          <a:avLst/>
        </a:prstGeom>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GT" sz="1400" kern="1200">
              <a:latin typeface="Arial" panose="020B0604020202020204" pitchFamily="34" charset="0"/>
              <a:cs typeface="Arial" panose="020B0604020202020204" pitchFamily="34" charset="0"/>
            </a:rPr>
            <a:t>Gestión Presupuestaria Acumulada</a:t>
          </a:r>
          <a:r>
            <a:rPr lang="es-GT" sz="1400" kern="1200" baseline="0">
              <a:latin typeface="Arial" panose="020B0604020202020204" pitchFamily="34" charset="0"/>
              <a:cs typeface="Arial" panose="020B0604020202020204" pitchFamily="34" charset="0"/>
            </a:rPr>
            <a:t> al Mes de Junio</a:t>
          </a:r>
        </a:p>
        <a:p xmlns:a="http://schemas.openxmlformats.org/drawingml/2006/main">
          <a:pPr algn="ctr"/>
          <a:endParaRPr lang="es-GT" sz="1600" kern="1200" baseline="0">
            <a:latin typeface="Arial" panose="020B0604020202020204" pitchFamily="34" charset="0"/>
            <a:cs typeface="Arial" panose="020B0604020202020204" pitchFamily="34" charset="0"/>
          </a:endParaRPr>
        </a:p>
        <a:p xmlns:a="http://schemas.openxmlformats.org/drawingml/2006/main">
          <a:pPr algn="ctr"/>
          <a:r>
            <a:rPr lang="es-GT" sz="2800" kern="1200" baseline="0">
              <a:latin typeface="Arial" panose="020B0604020202020204" pitchFamily="34" charset="0"/>
              <a:cs typeface="Arial" panose="020B0604020202020204" pitchFamily="34" charset="0"/>
            </a:rPr>
            <a:t>42.5% </a:t>
          </a:r>
          <a:endParaRPr lang="es-GT" sz="2800" kern="1200">
            <a:latin typeface="Arial" panose="020B0604020202020204" pitchFamily="34" charset="0"/>
            <a:cs typeface="Arial" panose="020B0604020202020204" pitchFamily="34" charset="0"/>
          </a:endParaRPr>
        </a:p>
      </cdr:txBody>
    </cdr:sp>
  </cdr:relSizeAnchor>
</c:userShapes>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1T16:48:31.703"/>
    </inkml:context>
    <inkml:brush xml:id="br0">
      <inkml:brushProperty name="width" value="0.05" units="cm"/>
      <inkml:brushProperty name="height" value="0.05" units="cm"/>
      <inkml:brushProperty name="color" value="#E71224"/>
    </inkml:brush>
  </inkml:definitions>
  <inkml:trace contextRef="#ctx0" brushRef="#br0">1 1 24575,'0'0'-8191</inkml:trace>
</inkm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A090-551F-427E-B70A-0B8B1511B464}">
  <sheetPr>
    <pageSetUpPr fitToPage="1"/>
  </sheetPr>
  <dimension ref="A1:R52"/>
  <sheetViews>
    <sheetView showGridLines="0" tabSelected="1" zoomScale="70" zoomScaleNormal="70" workbookViewId="0">
      <selection activeCell="S9" sqref="S9"/>
    </sheetView>
  </sheetViews>
  <sheetFormatPr baseColWidth="10" defaultRowHeight="15" x14ac:dyDescent="0.25"/>
  <cols>
    <col min="1" max="1" width="27.5703125" customWidth="1"/>
    <col min="2" max="2" width="41.140625" customWidth="1"/>
    <col min="3" max="3" width="1.7109375" style="1" customWidth="1"/>
    <col min="5" max="5" width="20" customWidth="1"/>
    <col min="6" max="6" width="20.42578125" bestFit="1" customWidth="1"/>
    <col min="7" max="7" width="2.7109375" style="1" customWidth="1"/>
    <col min="8" max="8" width="31" customWidth="1"/>
    <col min="9" max="9" width="22.140625" customWidth="1"/>
    <col min="10" max="10" width="2.140625" style="1" customWidth="1"/>
    <col min="13" max="13" width="19" bestFit="1" customWidth="1"/>
    <col min="14" max="14" width="2.28515625" style="1" customWidth="1"/>
    <col min="16" max="16" width="20.140625" customWidth="1"/>
    <col min="17" max="17" width="24.5703125" customWidth="1"/>
    <col min="18" max="18" width="14.5703125" bestFit="1" customWidth="1"/>
  </cols>
  <sheetData>
    <row r="1" spans="1:18" ht="15.75" x14ac:dyDescent="0.25">
      <c r="A1" s="5"/>
      <c r="B1" s="5"/>
      <c r="C1" s="6"/>
      <c r="D1" s="5"/>
      <c r="E1" s="5"/>
      <c r="F1" s="5"/>
      <c r="G1" s="6"/>
      <c r="H1" s="5"/>
      <c r="I1" s="5"/>
      <c r="J1" s="6"/>
      <c r="K1" s="5"/>
      <c r="L1" s="5"/>
      <c r="M1" s="5"/>
      <c r="N1" s="6"/>
      <c r="O1" s="5"/>
      <c r="P1" s="5"/>
      <c r="Q1" s="5"/>
    </row>
    <row r="2" spans="1:18" ht="20.25" x14ac:dyDescent="0.25">
      <c r="A2" s="149" t="s">
        <v>37</v>
      </c>
      <c r="B2" s="149"/>
      <c r="C2" s="149"/>
      <c r="D2" s="149"/>
      <c r="E2" s="149"/>
      <c r="F2" s="149"/>
      <c r="G2" s="149"/>
      <c r="H2" s="149"/>
      <c r="I2" s="149"/>
      <c r="J2" s="149"/>
      <c r="K2" s="149"/>
      <c r="L2" s="149"/>
      <c r="M2" s="149"/>
      <c r="N2" s="149"/>
      <c r="O2" s="149"/>
      <c r="P2" s="149"/>
      <c r="Q2" s="5"/>
    </row>
    <row r="3" spans="1:18" ht="20.25" x14ac:dyDescent="0.25">
      <c r="A3" s="150" t="s">
        <v>0</v>
      </c>
      <c r="B3" s="150"/>
      <c r="C3" s="150"/>
      <c r="D3" s="150"/>
      <c r="E3" s="150"/>
      <c r="F3" s="150"/>
      <c r="G3" s="150"/>
      <c r="H3" s="150"/>
      <c r="I3" s="150"/>
      <c r="J3" s="150"/>
      <c r="K3" s="150"/>
      <c r="L3" s="150"/>
      <c r="M3" s="150"/>
      <c r="N3" s="150"/>
      <c r="O3" s="150"/>
      <c r="P3" s="150"/>
      <c r="Q3" s="5"/>
    </row>
    <row r="4" spans="1:18" ht="20.25" x14ac:dyDescent="0.25">
      <c r="A4" s="151" t="s">
        <v>1</v>
      </c>
      <c r="B4" s="151"/>
      <c r="C4" s="151"/>
      <c r="D4" s="151"/>
      <c r="E4" s="151"/>
      <c r="F4" s="151"/>
      <c r="G4" s="151"/>
      <c r="H4" s="151"/>
      <c r="I4" s="151"/>
      <c r="J4" s="151"/>
      <c r="K4" s="151"/>
      <c r="L4" s="151"/>
      <c r="M4" s="151"/>
      <c r="N4" s="151"/>
      <c r="O4" s="151"/>
      <c r="P4" s="151"/>
      <c r="Q4" s="5"/>
    </row>
    <row r="5" spans="1:18" ht="20.25" x14ac:dyDescent="0.25">
      <c r="A5" s="151" t="s">
        <v>2</v>
      </c>
      <c r="B5" s="151"/>
      <c r="C5" s="151"/>
      <c r="D5" s="151"/>
      <c r="E5" s="151"/>
      <c r="F5" s="151"/>
      <c r="G5" s="151"/>
      <c r="H5" s="151"/>
      <c r="I5" s="151"/>
      <c r="J5" s="151"/>
      <c r="K5" s="151"/>
      <c r="L5" s="151"/>
      <c r="M5" s="151"/>
      <c r="N5" s="151"/>
      <c r="O5" s="151"/>
      <c r="P5" s="151"/>
      <c r="Q5" s="5"/>
    </row>
    <row r="6" spans="1:18" ht="20.25" x14ac:dyDescent="0.25">
      <c r="A6" s="151" t="s">
        <v>3</v>
      </c>
      <c r="B6" s="151"/>
      <c r="C6" s="151"/>
      <c r="D6" s="151"/>
      <c r="E6" s="151"/>
      <c r="F6" s="151"/>
      <c r="G6" s="151"/>
      <c r="H6" s="151"/>
      <c r="I6" s="151"/>
      <c r="J6" s="151"/>
      <c r="K6" s="151"/>
      <c r="L6" s="151"/>
      <c r="M6" s="151"/>
      <c r="N6" s="151"/>
      <c r="O6" s="151"/>
      <c r="P6" s="151"/>
      <c r="Q6" s="5"/>
    </row>
    <row r="7" spans="1:18" ht="20.25" x14ac:dyDescent="0.3">
      <c r="A7" s="5"/>
      <c r="B7" s="5"/>
      <c r="C7" s="6"/>
      <c r="D7" s="5"/>
      <c r="E7" s="29"/>
      <c r="F7" s="29"/>
      <c r="G7" s="30"/>
      <c r="H7" s="29"/>
      <c r="I7" s="29"/>
      <c r="J7" s="30"/>
      <c r="K7" s="29"/>
      <c r="L7" s="29"/>
      <c r="M7" s="29"/>
      <c r="N7" s="30"/>
      <c r="O7" s="29"/>
      <c r="P7" s="29"/>
      <c r="Q7" s="5"/>
    </row>
    <row r="8" spans="1:18" ht="16.5" thickBot="1" x14ac:dyDescent="0.3">
      <c r="A8" s="5"/>
      <c r="B8" s="5"/>
      <c r="C8" s="6"/>
      <c r="D8" s="5"/>
      <c r="E8" s="5"/>
      <c r="F8" s="5"/>
      <c r="G8" s="6"/>
      <c r="H8" s="5"/>
      <c r="I8" s="5"/>
      <c r="J8" s="6"/>
      <c r="K8" s="5"/>
      <c r="L8" s="5"/>
      <c r="M8" s="5"/>
      <c r="N8" s="6"/>
      <c r="O8" s="5"/>
      <c r="P8" s="5"/>
      <c r="Q8" s="5"/>
    </row>
    <row r="9" spans="1:18" ht="52.5" customHeight="1" thickBot="1" x14ac:dyDescent="0.3">
      <c r="A9" s="133" t="s">
        <v>68</v>
      </c>
      <c r="B9" s="134"/>
      <c r="C9" s="5"/>
      <c r="D9" s="86" t="s">
        <v>17</v>
      </c>
      <c r="E9" s="87"/>
      <c r="F9" s="88"/>
      <c r="G9" s="3"/>
      <c r="H9" s="86" t="s">
        <v>67</v>
      </c>
      <c r="I9" s="88"/>
      <c r="J9" s="3"/>
      <c r="K9" s="139" t="s">
        <v>66</v>
      </c>
      <c r="L9" s="139"/>
      <c r="M9" s="139"/>
      <c r="N9" s="3"/>
      <c r="O9" s="100" t="s">
        <v>24</v>
      </c>
      <c r="P9" s="108"/>
      <c r="Q9" s="108"/>
    </row>
    <row r="10" spans="1:18" ht="44.25" customHeight="1" x14ac:dyDescent="0.25">
      <c r="A10" s="91" t="s">
        <v>4</v>
      </c>
      <c r="B10" s="136" t="s">
        <v>5</v>
      </c>
      <c r="C10" s="5"/>
      <c r="D10" s="109" t="s">
        <v>12</v>
      </c>
      <c r="E10" s="110"/>
      <c r="F10" s="7">
        <v>15316400</v>
      </c>
      <c r="G10" s="8"/>
      <c r="H10" s="31" t="s">
        <v>18</v>
      </c>
      <c r="I10" s="11">
        <v>1653837.09</v>
      </c>
      <c r="J10" s="9"/>
      <c r="K10" s="142" t="s">
        <v>59</v>
      </c>
      <c r="L10" s="142"/>
      <c r="M10" s="143">
        <v>2095668.75</v>
      </c>
      <c r="N10" s="9"/>
      <c r="O10" s="152" t="s">
        <v>50</v>
      </c>
      <c r="P10" s="153"/>
      <c r="Q10" s="10">
        <v>11420850</v>
      </c>
    </row>
    <row r="11" spans="1:18" ht="45" customHeight="1" x14ac:dyDescent="0.25">
      <c r="A11" s="135"/>
      <c r="B11" s="90"/>
      <c r="C11" s="5"/>
      <c r="D11" s="109" t="s">
        <v>13</v>
      </c>
      <c r="E11" s="110"/>
      <c r="F11" s="7">
        <v>7783600</v>
      </c>
      <c r="G11" s="8"/>
      <c r="H11" s="31" t="s">
        <v>19</v>
      </c>
      <c r="I11" s="11">
        <v>258212.75</v>
      </c>
      <c r="J11" s="9"/>
      <c r="K11" s="142"/>
      <c r="L11" s="142"/>
      <c r="M11" s="143"/>
      <c r="N11" s="6"/>
      <c r="O11" s="109" t="s">
        <v>52</v>
      </c>
      <c r="P11" s="110"/>
      <c r="Q11" s="11">
        <v>6658416</v>
      </c>
    </row>
    <row r="12" spans="1:18" ht="45" customHeight="1" x14ac:dyDescent="0.25">
      <c r="A12" s="91" t="s">
        <v>6</v>
      </c>
      <c r="B12" s="89" t="s">
        <v>7</v>
      </c>
      <c r="C12" s="5"/>
      <c r="D12" s="109" t="s">
        <v>14</v>
      </c>
      <c r="E12" s="110"/>
      <c r="F12" s="7">
        <v>7900000</v>
      </c>
      <c r="G12" s="8"/>
      <c r="H12" s="31" t="s">
        <v>20</v>
      </c>
      <c r="I12" s="11">
        <v>112996.53</v>
      </c>
      <c r="J12" s="9"/>
      <c r="K12" s="139" t="s">
        <v>65</v>
      </c>
      <c r="L12" s="139"/>
      <c r="M12" s="139"/>
      <c r="N12" s="6"/>
      <c r="O12" s="109" t="s">
        <v>51</v>
      </c>
      <c r="P12" s="110"/>
      <c r="Q12" s="11">
        <v>6725552</v>
      </c>
    </row>
    <row r="13" spans="1:18" ht="45" customHeight="1" x14ac:dyDescent="0.25">
      <c r="A13" s="135"/>
      <c r="B13" s="90"/>
      <c r="C13" s="5"/>
      <c r="D13" s="137" t="s">
        <v>15</v>
      </c>
      <c r="E13" s="138"/>
      <c r="F13" s="14">
        <v>1006480.72</v>
      </c>
      <c r="G13" s="8"/>
      <c r="H13" s="31" t="s">
        <v>21</v>
      </c>
      <c r="I13" s="11">
        <v>14346.96</v>
      </c>
      <c r="J13" s="9"/>
      <c r="K13" s="142" t="s">
        <v>23</v>
      </c>
      <c r="L13" s="142"/>
      <c r="M13" s="143">
        <v>2095668.75</v>
      </c>
      <c r="N13" s="6"/>
      <c r="O13" s="140" t="s">
        <v>55</v>
      </c>
      <c r="P13" s="141"/>
      <c r="Q13" s="15">
        <v>767306.81</v>
      </c>
    </row>
    <row r="14" spans="1:18" ht="45" customHeight="1" x14ac:dyDescent="0.25">
      <c r="A14" s="91" t="s">
        <v>8</v>
      </c>
      <c r="B14" s="89" t="s">
        <v>9</v>
      </c>
      <c r="C14" s="5"/>
      <c r="D14" s="137" t="s">
        <v>57</v>
      </c>
      <c r="E14" s="138"/>
      <c r="F14" s="14">
        <v>609583.21</v>
      </c>
      <c r="G14" s="8"/>
      <c r="H14" s="31" t="s">
        <v>22</v>
      </c>
      <c r="I14" s="11">
        <v>56275.42</v>
      </c>
      <c r="J14" s="9"/>
      <c r="K14" s="142"/>
      <c r="L14" s="142"/>
      <c r="M14" s="143"/>
      <c r="N14" s="6"/>
      <c r="O14" s="140" t="s">
        <v>56</v>
      </c>
      <c r="P14" s="141"/>
      <c r="Q14" s="15">
        <v>457637.94</v>
      </c>
    </row>
    <row r="15" spans="1:18" ht="45" customHeight="1" x14ac:dyDescent="0.25">
      <c r="A15" s="135"/>
      <c r="B15" s="90"/>
      <c r="C15" s="5"/>
      <c r="D15" s="137" t="s">
        <v>16</v>
      </c>
      <c r="E15" s="138"/>
      <c r="F15" s="14">
        <v>479604.82</v>
      </c>
      <c r="G15" s="8"/>
      <c r="J15" s="3"/>
      <c r="K15" s="5"/>
      <c r="L15" s="5"/>
      <c r="M15" s="5"/>
      <c r="N15" s="6"/>
      <c r="O15" s="140" t="s">
        <v>53</v>
      </c>
      <c r="P15" s="141"/>
      <c r="Q15" s="15">
        <v>428892.34</v>
      </c>
      <c r="R15" s="32"/>
    </row>
    <row r="16" spans="1:18" ht="45" customHeight="1" x14ac:dyDescent="0.25">
      <c r="A16" s="91" t="s">
        <v>43</v>
      </c>
      <c r="B16" s="89" t="s">
        <v>58</v>
      </c>
      <c r="C16" s="5"/>
      <c r="D16" s="109" t="s">
        <v>44</v>
      </c>
      <c r="E16" s="110"/>
      <c r="F16" s="16">
        <f>F13/F10</f>
        <v>6.5712616541746094E-2</v>
      </c>
      <c r="G16" s="8"/>
      <c r="J16" s="9"/>
      <c r="K16" s="5"/>
      <c r="L16" s="5"/>
      <c r="M16" s="5"/>
      <c r="N16" s="6"/>
      <c r="O16" s="109" t="s">
        <v>45</v>
      </c>
      <c r="P16" s="110"/>
      <c r="Q16" s="16">
        <f>Q13/Q10</f>
        <v>6.7184737563316221E-2</v>
      </c>
      <c r="R16" s="32"/>
    </row>
    <row r="17" spans="1:17" ht="45" customHeight="1" x14ac:dyDescent="0.25">
      <c r="A17" s="135"/>
      <c r="B17" s="90"/>
      <c r="C17" s="5"/>
      <c r="D17" s="109" t="s">
        <v>54</v>
      </c>
      <c r="E17" s="110"/>
      <c r="F17" s="16">
        <f t="shared" ref="F17:F18" si="0">F14/F11</f>
        <v>7.8316358754303914E-2</v>
      </c>
      <c r="G17" s="17"/>
      <c r="J17" s="9"/>
      <c r="K17" s="5"/>
      <c r="L17" s="5"/>
      <c r="M17" s="5"/>
      <c r="N17" s="6"/>
      <c r="O17" s="109" t="s">
        <v>47</v>
      </c>
      <c r="P17" s="110"/>
      <c r="Q17" s="16">
        <f>Q14/Q11</f>
        <v>6.8730752178896598E-2</v>
      </c>
    </row>
    <row r="18" spans="1:17" ht="45" customHeight="1" thickBot="1" x14ac:dyDescent="0.3">
      <c r="A18" s="91" t="s">
        <v>10</v>
      </c>
      <c r="B18" s="89" t="s">
        <v>11</v>
      </c>
      <c r="C18" s="5"/>
      <c r="D18" s="109" t="s">
        <v>46</v>
      </c>
      <c r="E18" s="110"/>
      <c r="F18" s="117">
        <f t="shared" si="0"/>
        <v>6.070947088607595E-2</v>
      </c>
      <c r="G18" s="17"/>
      <c r="J18" s="9"/>
      <c r="K18" s="5"/>
      <c r="L18" s="5"/>
      <c r="M18" s="5"/>
      <c r="N18" s="6"/>
      <c r="O18" s="115" t="s">
        <v>48</v>
      </c>
      <c r="P18" s="116"/>
      <c r="Q18" s="18">
        <f>Q15/Q12</f>
        <v>6.3770578236552189E-2</v>
      </c>
    </row>
    <row r="19" spans="1:17" ht="45" customHeight="1" thickBot="1" x14ac:dyDescent="0.3">
      <c r="A19" s="92"/>
      <c r="B19" s="93"/>
      <c r="C19" s="5"/>
      <c r="D19" s="115"/>
      <c r="E19" s="116"/>
      <c r="F19" s="118"/>
      <c r="G19" s="5"/>
      <c r="J19" s="6"/>
      <c r="K19" s="5"/>
      <c r="L19" s="5"/>
      <c r="M19" s="5"/>
      <c r="N19" s="6"/>
      <c r="O19" s="87" t="s">
        <v>25</v>
      </c>
      <c r="P19" s="87"/>
      <c r="Q19" s="87"/>
    </row>
    <row r="20" spans="1:17" ht="17.25" customHeight="1" thickBot="1" x14ac:dyDescent="0.3">
      <c r="A20" s="5"/>
      <c r="B20" s="5"/>
      <c r="C20" s="5"/>
      <c r="D20" s="5"/>
      <c r="E20" s="5"/>
      <c r="F20" s="5"/>
      <c r="G20" s="5"/>
      <c r="H20" s="5"/>
      <c r="I20" s="5"/>
      <c r="J20" s="6"/>
      <c r="K20" s="5"/>
      <c r="L20" s="5"/>
      <c r="M20" s="5"/>
      <c r="N20" s="6"/>
      <c r="O20" s="111"/>
      <c r="P20" s="111"/>
      <c r="Q20" s="111"/>
    </row>
    <row r="21" spans="1:17" ht="34.5" customHeight="1" thickBot="1" x14ac:dyDescent="0.3">
      <c r="A21" s="86" t="s">
        <v>26</v>
      </c>
      <c r="B21" s="88"/>
      <c r="C21" s="19"/>
      <c r="D21" s="112" t="s">
        <v>29</v>
      </c>
      <c r="E21" s="113"/>
      <c r="F21" s="114" t="s">
        <v>30</v>
      </c>
      <c r="G21" s="114"/>
      <c r="H21" s="114"/>
      <c r="I21" s="52" t="s">
        <v>31</v>
      </c>
      <c r="J21" s="19"/>
      <c r="K21" s="5"/>
      <c r="L21" s="5"/>
      <c r="M21" s="5"/>
      <c r="N21" s="6"/>
      <c r="O21" s="120" t="s">
        <v>33</v>
      </c>
      <c r="P21" s="121"/>
      <c r="Q21" s="20">
        <v>46</v>
      </c>
    </row>
    <row r="22" spans="1:17" ht="24" customHeight="1" thickBot="1" x14ac:dyDescent="0.3">
      <c r="A22" s="100"/>
      <c r="B22" s="101"/>
      <c r="C22" s="6"/>
      <c r="D22" s="112"/>
      <c r="E22" s="114"/>
      <c r="F22" s="114">
        <v>2025</v>
      </c>
      <c r="G22" s="114"/>
      <c r="H22" s="114"/>
      <c r="I22" s="51"/>
      <c r="J22" s="6"/>
      <c r="K22" s="5"/>
      <c r="L22" s="5"/>
      <c r="M22" s="5"/>
      <c r="N22" s="6"/>
      <c r="O22" s="75" t="s">
        <v>34</v>
      </c>
      <c r="P22" s="76"/>
      <c r="Q22" s="21">
        <v>37</v>
      </c>
    </row>
    <row r="23" spans="1:17" ht="24.75" hidden="1" customHeight="1" x14ac:dyDescent="0.25">
      <c r="A23" s="40"/>
      <c r="B23" s="41"/>
      <c r="C23" s="6"/>
      <c r="D23" s="12"/>
      <c r="E23" s="5"/>
      <c r="F23" s="5"/>
      <c r="G23" s="6"/>
      <c r="H23" s="5"/>
      <c r="I23" s="13"/>
      <c r="J23" s="6"/>
      <c r="K23" s="5"/>
      <c r="L23" s="5"/>
      <c r="M23" s="5"/>
      <c r="N23" s="6"/>
      <c r="O23" s="126" t="s">
        <v>36</v>
      </c>
      <c r="P23" s="127"/>
      <c r="Q23" s="128"/>
    </row>
    <row r="24" spans="1:17" ht="24.75" hidden="1" customHeight="1" x14ac:dyDescent="0.25">
      <c r="A24" s="40"/>
      <c r="B24" s="41"/>
      <c r="C24" s="6"/>
      <c r="D24" s="12"/>
      <c r="E24" s="5"/>
      <c r="F24" s="5"/>
      <c r="G24" s="6"/>
      <c r="H24" s="5"/>
      <c r="I24" s="13"/>
      <c r="J24" s="6"/>
      <c r="K24" s="5"/>
      <c r="L24" s="5"/>
      <c r="M24" s="5"/>
      <c r="N24" s="6"/>
      <c r="O24" s="124" t="s">
        <v>33</v>
      </c>
      <c r="P24" s="125"/>
      <c r="Q24" s="22">
        <v>19</v>
      </c>
    </row>
    <row r="25" spans="1:17" ht="32.25" customHeight="1" x14ac:dyDescent="0.25">
      <c r="A25" s="45" t="s">
        <v>40</v>
      </c>
      <c r="B25" s="46" t="s">
        <v>49</v>
      </c>
      <c r="C25" s="23"/>
      <c r="D25" s="102">
        <v>15316400</v>
      </c>
      <c r="E25" s="103"/>
      <c r="F25" s="106">
        <v>6563514.71</v>
      </c>
      <c r="G25" s="106"/>
      <c r="H25" s="106"/>
      <c r="I25" s="47">
        <f>F25/D25</f>
        <v>0.42852855174845261</v>
      </c>
      <c r="J25" s="48"/>
      <c r="K25" s="49"/>
      <c r="L25" s="49"/>
      <c r="M25" s="49"/>
      <c r="N25" s="6"/>
      <c r="O25" s="122" t="s">
        <v>35</v>
      </c>
      <c r="P25" s="123"/>
      <c r="Q25" s="24">
        <v>38</v>
      </c>
    </row>
    <row r="26" spans="1:17" ht="32.25" customHeight="1" thickBot="1" x14ac:dyDescent="0.3">
      <c r="A26" s="26" t="s">
        <v>41</v>
      </c>
      <c r="B26" s="27" t="s">
        <v>27</v>
      </c>
      <c r="C26" s="48"/>
      <c r="D26" s="102">
        <v>7783600</v>
      </c>
      <c r="E26" s="103"/>
      <c r="F26" s="106">
        <v>3443361.35</v>
      </c>
      <c r="G26" s="106"/>
      <c r="H26" s="106"/>
      <c r="I26" s="47">
        <f t="shared" ref="I26:I27" si="1">F26/D26</f>
        <v>0.44238672979084231</v>
      </c>
      <c r="J26" s="48"/>
      <c r="K26" s="49"/>
      <c r="L26" s="49"/>
      <c r="M26" s="49"/>
      <c r="N26" s="6"/>
      <c r="O26" s="100" t="s">
        <v>38</v>
      </c>
      <c r="P26" s="108"/>
      <c r="Q26" s="108"/>
    </row>
    <row r="27" spans="1:17" ht="32.25" customHeight="1" thickBot="1" x14ac:dyDescent="0.3">
      <c r="A27" s="82" t="s">
        <v>42</v>
      </c>
      <c r="B27" s="84" t="s">
        <v>28</v>
      </c>
      <c r="C27" s="48"/>
      <c r="D27" s="104">
        <v>7900000</v>
      </c>
      <c r="E27" s="105"/>
      <c r="F27" s="107">
        <v>3168761.48</v>
      </c>
      <c r="G27" s="107"/>
      <c r="H27" s="107"/>
      <c r="I27" s="50">
        <f t="shared" si="1"/>
        <v>0.4011090481012658</v>
      </c>
      <c r="J27" s="48"/>
      <c r="K27" s="49"/>
      <c r="L27" s="49"/>
      <c r="M27" s="49"/>
      <c r="N27" s="6"/>
      <c r="O27" s="131" t="s">
        <v>33</v>
      </c>
      <c r="P27" s="132"/>
      <c r="Q27" s="20">
        <v>1</v>
      </c>
    </row>
    <row r="28" spans="1:17" ht="24.95" customHeight="1" thickBot="1" x14ac:dyDescent="0.3">
      <c r="A28" s="83"/>
      <c r="B28" s="85"/>
      <c r="C28" s="49"/>
      <c r="D28" s="77">
        <f>SUM(D25:E27)</f>
        <v>31000000</v>
      </c>
      <c r="E28" s="78"/>
      <c r="F28" s="79">
        <f>SUM(F25:H27)</f>
        <v>13175637.540000001</v>
      </c>
      <c r="G28" s="79"/>
      <c r="H28" s="79"/>
      <c r="I28" s="54">
        <f>F28/D28</f>
        <v>0.42502056580645164</v>
      </c>
      <c r="J28" s="49"/>
      <c r="K28" s="49"/>
      <c r="L28" s="49"/>
      <c r="M28" s="49"/>
      <c r="N28" s="6"/>
      <c r="O28" s="75" t="s">
        <v>34</v>
      </c>
      <c r="P28" s="76"/>
      <c r="Q28" s="21">
        <v>0</v>
      </c>
    </row>
    <row r="29" spans="1:17" ht="29.25" customHeight="1" thickBot="1" x14ac:dyDescent="0.3">
      <c r="A29" s="94" t="s">
        <v>32</v>
      </c>
      <c r="B29" s="95"/>
      <c r="C29" s="95"/>
      <c r="D29" s="95"/>
      <c r="E29" s="95"/>
      <c r="F29" s="95"/>
      <c r="G29" s="95"/>
      <c r="H29" s="95"/>
      <c r="I29" s="95"/>
      <c r="J29" s="95"/>
      <c r="K29" s="95"/>
      <c r="L29" s="95"/>
      <c r="M29" s="96"/>
      <c r="N29" s="6"/>
      <c r="O29" s="80" t="s">
        <v>35</v>
      </c>
      <c r="P29" s="81"/>
      <c r="Q29" s="25">
        <v>0</v>
      </c>
    </row>
    <row r="30" spans="1:17" ht="59.25" customHeight="1" thickBot="1" x14ac:dyDescent="0.3">
      <c r="A30" s="97" t="s">
        <v>64</v>
      </c>
      <c r="B30" s="98"/>
      <c r="C30" s="98"/>
      <c r="D30" s="98"/>
      <c r="E30" s="98"/>
      <c r="F30" s="98"/>
      <c r="G30" s="98"/>
      <c r="H30" s="98"/>
      <c r="I30" s="98"/>
      <c r="J30" s="98"/>
      <c r="K30" s="98"/>
      <c r="L30" s="98"/>
      <c r="M30" s="99"/>
      <c r="N30" s="6"/>
      <c r="O30" s="86" t="s">
        <v>39</v>
      </c>
      <c r="P30" s="87"/>
      <c r="Q30" s="88"/>
    </row>
    <row r="31" spans="1:17" ht="48.75" customHeight="1" x14ac:dyDescent="0.25">
      <c r="A31" s="69" t="s">
        <v>63</v>
      </c>
      <c r="B31" s="70"/>
      <c r="C31" s="70"/>
      <c r="D31" s="70"/>
      <c r="E31" s="70"/>
      <c r="F31" s="70"/>
      <c r="G31" s="70"/>
      <c r="H31" s="70"/>
      <c r="I31" s="70"/>
      <c r="J31" s="70"/>
      <c r="K31" s="70"/>
      <c r="L31" s="70"/>
      <c r="M31" s="71"/>
      <c r="N31" s="6"/>
      <c r="O31" s="131" t="s">
        <v>33</v>
      </c>
      <c r="P31" s="132"/>
      <c r="Q31" s="20">
        <v>1</v>
      </c>
    </row>
    <row r="32" spans="1:17" ht="37.5" customHeight="1" x14ac:dyDescent="0.25">
      <c r="A32" s="72" t="s">
        <v>69</v>
      </c>
      <c r="B32" s="73"/>
      <c r="C32" s="73"/>
      <c r="D32" s="73"/>
      <c r="E32" s="73"/>
      <c r="F32" s="73"/>
      <c r="G32" s="73"/>
      <c r="H32" s="73"/>
      <c r="I32" s="73"/>
      <c r="J32" s="73"/>
      <c r="K32" s="73"/>
      <c r="L32" s="73"/>
      <c r="M32" s="74"/>
      <c r="N32" s="6"/>
      <c r="O32" s="75" t="s">
        <v>34</v>
      </c>
      <c r="P32" s="76"/>
      <c r="Q32" s="21">
        <v>0</v>
      </c>
    </row>
    <row r="33" spans="1:17" ht="30.75" customHeight="1" x14ac:dyDescent="0.25">
      <c r="A33" s="66" t="s">
        <v>71</v>
      </c>
      <c r="B33" s="67"/>
      <c r="C33" s="67"/>
      <c r="D33" s="67"/>
      <c r="E33" s="67"/>
      <c r="F33" s="67"/>
      <c r="G33" s="67"/>
      <c r="H33" s="67"/>
      <c r="I33" s="67"/>
      <c r="J33" s="67"/>
      <c r="K33" s="67"/>
      <c r="L33" s="67"/>
      <c r="M33" s="68"/>
      <c r="N33" s="6"/>
      <c r="O33" s="75" t="s">
        <v>35</v>
      </c>
      <c r="P33" s="76"/>
      <c r="Q33" s="147">
        <v>0</v>
      </c>
    </row>
    <row r="34" spans="1:17" ht="42.75" customHeight="1" thickBot="1" x14ac:dyDescent="0.3">
      <c r="A34" s="144" t="s">
        <v>70</v>
      </c>
      <c r="B34" s="145"/>
      <c r="C34" s="145"/>
      <c r="D34" s="145"/>
      <c r="E34" s="145"/>
      <c r="F34" s="145"/>
      <c r="G34" s="145"/>
      <c r="H34" s="145"/>
      <c r="I34" s="145"/>
      <c r="J34" s="145"/>
      <c r="K34" s="145"/>
      <c r="L34" s="145"/>
      <c r="M34" s="146"/>
      <c r="N34" s="53"/>
      <c r="O34" s="80"/>
      <c r="P34" s="81"/>
      <c r="Q34" s="148"/>
    </row>
    <row r="35" spans="1:17" ht="18.75" x14ac:dyDescent="0.3">
      <c r="B35" s="4"/>
      <c r="C35" s="4"/>
      <c r="D35" s="4"/>
      <c r="E35" s="4"/>
      <c r="I35" s="53"/>
      <c r="J35" s="53"/>
      <c r="K35" s="53"/>
      <c r="L35" s="53"/>
      <c r="M35" s="53"/>
      <c r="N35" s="53"/>
      <c r="O35" s="53"/>
    </row>
    <row r="36" spans="1:17" x14ac:dyDescent="0.25">
      <c r="B36" s="1"/>
      <c r="D36" s="1"/>
      <c r="E36" s="1"/>
    </row>
    <row r="37" spans="1:17" x14ac:dyDescent="0.25">
      <c r="B37" s="1"/>
      <c r="D37" s="1"/>
      <c r="E37" s="1"/>
    </row>
    <row r="38" spans="1:17" x14ac:dyDescent="0.25">
      <c r="B38" s="1"/>
      <c r="D38" s="1"/>
      <c r="E38" s="1"/>
    </row>
    <row r="39" spans="1:17" x14ac:dyDescent="0.25">
      <c r="B39" s="1"/>
      <c r="D39" s="1"/>
      <c r="E39" s="1"/>
    </row>
    <row r="44" spans="1:17" x14ac:dyDescent="0.25">
      <c r="O44" s="129" t="s">
        <v>32</v>
      </c>
      <c r="P44" s="130"/>
      <c r="Q44" s="130"/>
    </row>
    <row r="45" spans="1:17" x14ac:dyDescent="0.25">
      <c r="O45" s="2"/>
      <c r="P45" s="2"/>
      <c r="Q45" s="2"/>
    </row>
    <row r="46" spans="1:17" x14ac:dyDescent="0.25">
      <c r="O46" s="2"/>
      <c r="P46" s="2"/>
      <c r="Q46" s="2"/>
    </row>
    <row r="47" spans="1:17" x14ac:dyDescent="0.25">
      <c r="O47" s="2"/>
      <c r="P47" s="2"/>
      <c r="Q47" s="2"/>
    </row>
    <row r="48" spans="1:17" x14ac:dyDescent="0.25">
      <c r="O48" s="119"/>
      <c r="P48" s="119"/>
      <c r="Q48" s="119"/>
    </row>
    <row r="49" spans="15:17" x14ac:dyDescent="0.25">
      <c r="O49" s="119"/>
      <c r="P49" s="119"/>
      <c r="Q49" s="119"/>
    </row>
    <row r="50" spans="15:17" x14ac:dyDescent="0.25">
      <c r="O50" s="119"/>
      <c r="P50" s="119"/>
      <c r="Q50" s="119"/>
    </row>
    <row r="51" spans="15:17" x14ac:dyDescent="0.25">
      <c r="O51" s="2"/>
      <c r="P51" s="2"/>
      <c r="Q51" s="2"/>
    </row>
    <row r="52" spans="15:17" x14ac:dyDescent="0.25">
      <c r="O52" s="2"/>
      <c r="P52" s="2"/>
      <c r="Q52" s="2"/>
    </row>
  </sheetData>
  <mergeCells count="84">
    <mergeCell ref="A34:M34"/>
    <mergeCell ref="O33:P34"/>
    <mergeCell ref="Q33:Q34"/>
    <mergeCell ref="A2:P2"/>
    <mergeCell ref="A3:P3"/>
    <mergeCell ref="A4:P4"/>
    <mergeCell ref="A5:P5"/>
    <mergeCell ref="A6:P6"/>
    <mergeCell ref="A14:A15"/>
    <mergeCell ref="B14:B15"/>
    <mergeCell ref="A16:A17"/>
    <mergeCell ref="D17:E17"/>
    <mergeCell ref="K9:M9"/>
    <mergeCell ref="H9:I9"/>
    <mergeCell ref="O10:P10"/>
    <mergeCell ref="O11:P11"/>
    <mergeCell ref="O13:P13"/>
    <mergeCell ref="O14:P14"/>
    <mergeCell ref="O15:P15"/>
    <mergeCell ref="K10:L11"/>
    <mergeCell ref="M10:M11"/>
    <mergeCell ref="K13:L14"/>
    <mergeCell ref="M13:M14"/>
    <mergeCell ref="D15:E15"/>
    <mergeCell ref="K12:M12"/>
    <mergeCell ref="D14:E14"/>
    <mergeCell ref="D13:E13"/>
    <mergeCell ref="D16:E16"/>
    <mergeCell ref="A9:B9"/>
    <mergeCell ref="A10:A11"/>
    <mergeCell ref="B10:B11"/>
    <mergeCell ref="A12:A13"/>
    <mergeCell ref="B12:B13"/>
    <mergeCell ref="O49:Q49"/>
    <mergeCell ref="O50:Q50"/>
    <mergeCell ref="O21:P21"/>
    <mergeCell ref="O22:P22"/>
    <mergeCell ref="O25:P25"/>
    <mergeCell ref="O24:P24"/>
    <mergeCell ref="O23:Q23"/>
    <mergeCell ref="O44:Q44"/>
    <mergeCell ref="O48:Q48"/>
    <mergeCell ref="O26:Q26"/>
    <mergeCell ref="O31:P31"/>
    <mergeCell ref="O27:P27"/>
    <mergeCell ref="O28:P28"/>
    <mergeCell ref="O19:Q20"/>
    <mergeCell ref="O16:P16"/>
    <mergeCell ref="D21:E21"/>
    <mergeCell ref="F21:H21"/>
    <mergeCell ref="D22:E22"/>
    <mergeCell ref="F22:H22"/>
    <mergeCell ref="O17:P17"/>
    <mergeCell ref="O18:P18"/>
    <mergeCell ref="D18:E19"/>
    <mergeCell ref="F18:F19"/>
    <mergeCell ref="O9:Q9"/>
    <mergeCell ref="D9:F9"/>
    <mergeCell ref="D10:E10"/>
    <mergeCell ref="D11:E11"/>
    <mergeCell ref="D12:E12"/>
    <mergeCell ref="O12:P12"/>
    <mergeCell ref="B16:B17"/>
    <mergeCell ref="A18:A19"/>
    <mergeCell ref="B18:B19"/>
    <mergeCell ref="A29:M29"/>
    <mergeCell ref="A30:M30"/>
    <mergeCell ref="A21:B22"/>
    <mergeCell ref="D25:E25"/>
    <mergeCell ref="D26:E26"/>
    <mergeCell ref="D27:E27"/>
    <mergeCell ref="F25:H25"/>
    <mergeCell ref="F26:H26"/>
    <mergeCell ref="F27:H27"/>
    <mergeCell ref="A33:M33"/>
    <mergeCell ref="A31:M31"/>
    <mergeCell ref="A32:M32"/>
    <mergeCell ref="O32:P32"/>
    <mergeCell ref="D28:E28"/>
    <mergeCell ref="F28:H28"/>
    <mergeCell ref="O29:P29"/>
    <mergeCell ref="A27:A28"/>
    <mergeCell ref="B27:B28"/>
    <mergeCell ref="O30:Q30"/>
  </mergeCells>
  <printOptions horizontalCentered="1"/>
  <pageMargins left="0.23622047244094491" right="0.23622047244094491" top="0.74803149606299213" bottom="0.74803149606299213" header="0.31496062992125984" footer="0.31496062992125984"/>
  <pageSetup paperSize="14" scale="44"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19D8-0150-49B9-8F48-FFEE71FD17EB}">
  <dimension ref="A2:N55"/>
  <sheetViews>
    <sheetView topLeftCell="C41" zoomScale="160" zoomScaleNormal="160" workbookViewId="0">
      <selection activeCell="L62" sqref="L62"/>
    </sheetView>
  </sheetViews>
  <sheetFormatPr baseColWidth="10" defaultRowHeight="15" x14ac:dyDescent="0.25"/>
  <cols>
    <col min="2" max="2" width="46.7109375" customWidth="1"/>
    <col min="3" max="3" width="35.7109375" customWidth="1"/>
    <col min="9" max="9" width="23.5703125" style="44" customWidth="1"/>
    <col min="14" max="14" width="15.5703125" bestFit="1" customWidth="1"/>
  </cols>
  <sheetData>
    <row r="2" spans="1:14" ht="15.75" thickBot="1" x14ac:dyDescent="0.3"/>
    <row r="3" spans="1:14" x14ac:dyDescent="0.25">
      <c r="B3" s="86" t="s">
        <v>60</v>
      </c>
      <c r="C3" s="87" t="s">
        <v>61</v>
      </c>
      <c r="D3" s="88" t="s">
        <v>31</v>
      </c>
      <c r="H3" t="s">
        <v>62</v>
      </c>
      <c r="I3" s="44">
        <v>31000000</v>
      </c>
    </row>
    <row r="4" spans="1:14" ht="15" customHeight="1" x14ac:dyDescent="0.25">
      <c r="B4" s="100"/>
      <c r="C4" s="108"/>
      <c r="D4" s="101"/>
      <c r="F4">
        <v>2025</v>
      </c>
      <c r="H4" t="s">
        <v>61</v>
      </c>
      <c r="I4" s="44">
        <v>13175637.540000001</v>
      </c>
    </row>
    <row r="5" spans="1:14" ht="15.75" customHeight="1" x14ac:dyDescent="0.25">
      <c r="A5" s="26">
        <v>67</v>
      </c>
      <c r="B5" s="33">
        <f>Hoja1!D25</f>
        <v>15316400</v>
      </c>
      <c r="C5" s="34">
        <f>Hoja1!F25</f>
        <v>6563514.71</v>
      </c>
      <c r="D5" s="35">
        <f>C5/B5</f>
        <v>0.42852855174845261</v>
      </c>
      <c r="N5" s="44"/>
    </row>
    <row r="6" spans="1:14" ht="15.75" x14ac:dyDescent="0.25">
      <c r="A6" s="26">
        <v>68</v>
      </c>
      <c r="B6" s="33">
        <f>Hoja1!D26</f>
        <v>7783600</v>
      </c>
      <c r="C6" s="34">
        <f>Hoja1!F26</f>
        <v>3443361.35</v>
      </c>
      <c r="D6" s="35">
        <f>C6/B6</f>
        <v>0.44238672979084231</v>
      </c>
    </row>
    <row r="7" spans="1:14" ht="16.5" thickBot="1" x14ac:dyDescent="0.3">
      <c r="A7" s="28">
        <v>69</v>
      </c>
      <c r="B7" s="36">
        <f>Hoja1!D27</f>
        <v>7900000</v>
      </c>
      <c r="C7" s="37">
        <f>Hoja1!F27</f>
        <v>3168761.48</v>
      </c>
      <c r="D7" s="43">
        <f>C7/B7</f>
        <v>0.4011090481012658</v>
      </c>
    </row>
    <row r="8" spans="1:14" ht="16.5" thickBot="1" x14ac:dyDescent="0.3">
      <c r="B8" s="38">
        <f>SUM(B5:B7)</f>
        <v>31000000</v>
      </c>
      <c r="C8" s="42">
        <f>SUM(C5:C7)</f>
        <v>13175637.540000001</v>
      </c>
      <c r="D8" s="39">
        <f>C8/B8</f>
        <v>0.42502056580645164</v>
      </c>
    </row>
    <row r="41" spans="1:4" ht="60" x14ac:dyDescent="0.25">
      <c r="A41" s="57"/>
      <c r="B41" s="57" t="s">
        <v>72</v>
      </c>
      <c r="C41" s="57" t="s">
        <v>73</v>
      </c>
      <c r="D41" s="58" t="s">
        <v>74</v>
      </c>
    </row>
    <row r="42" spans="1:4" x14ac:dyDescent="0.25">
      <c r="A42" s="57" t="s">
        <v>33</v>
      </c>
      <c r="B42" s="61">
        <f>Hoja1!F10</f>
        <v>15316400</v>
      </c>
      <c r="C42" s="63">
        <f>Hoja1!F13</f>
        <v>1006480.72</v>
      </c>
      <c r="D42" s="59">
        <f>C42/B42</f>
        <v>6.5712616541746094E-2</v>
      </c>
    </row>
    <row r="43" spans="1:4" x14ac:dyDescent="0.25">
      <c r="A43" s="57" t="s">
        <v>34</v>
      </c>
      <c r="B43" s="61">
        <f>Hoja1!F11</f>
        <v>7783600</v>
      </c>
      <c r="C43" s="63">
        <f>Hoja1!F14</f>
        <v>609583.21</v>
      </c>
      <c r="D43" s="59">
        <f t="shared" ref="D43:D44" si="0">C43/B43</f>
        <v>7.8316358754303914E-2</v>
      </c>
    </row>
    <row r="44" spans="1:4" x14ac:dyDescent="0.25">
      <c r="A44" s="57" t="s">
        <v>35</v>
      </c>
      <c r="B44" s="61">
        <f>Hoja1!F12</f>
        <v>7900000</v>
      </c>
      <c r="C44" s="63">
        <f>Hoja1!F15</f>
        <v>479604.82</v>
      </c>
      <c r="D44" s="59">
        <f t="shared" si="0"/>
        <v>6.070947088607595E-2</v>
      </c>
    </row>
    <row r="45" spans="1:4" x14ac:dyDescent="0.25">
      <c r="B45" s="62">
        <f>SUM(B42:B44)</f>
        <v>31000000</v>
      </c>
      <c r="C45" s="62">
        <f>SUM(C42:C44)</f>
        <v>2095668.75</v>
      </c>
      <c r="D45" s="60">
        <f>SUM(D42:D44)/3</f>
        <v>6.8246148727375319E-2</v>
      </c>
    </row>
    <row r="51" spans="1:4" ht="45" x14ac:dyDescent="0.25">
      <c r="B51" t="s">
        <v>72</v>
      </c>
      <c r="C51" t="s">
        <v>73</v>
      </c>
      <c r="D51" s="55" t="s">
        <v>75</v>
      </c>
    </row>
    <row r="52" spans="1:4" x14ac:dyDescent="0.25">
      <c r="A52" t="s">
        <v>33</v>
      </c>
      <c r="B52">
        <v>15316400</v>
      </c>
      <c r="C52" s="64">
        <v>6563514.71</v>
      </c>
      <c r="D52" s="56">
        <f>C52/B52</f>
        <v>0.42852855174845261</v>
      </c>
    </row>
    <row r="53" spans="1:4" x14ac:dyDescent="0.25">
      <c r="A53" t="s">
        <v>34</v>
      </c>
      <c r="B53">
        <v>7783600</v>
      </c>
      <c r="C53" s="64">
        <v>3443361.35</v>
      </c>
      <c r="D53" s="56">
        <f>C53/B53</f>
        <v>0.44238672979084231</v>
      </c>
    </row>
    <row r="54" spans="1:4" x14ac:dyDescent="0.25">
      <c r="A54" t="s">
        <v>35</v>
      </c>
      <c r="B54">
        <v>7900000</v>
      </c>
      <c r="C54" s="64">
        <v>3168761.48</v>
      </c>
      <c r="D54" s="56">
        <f>C54/B54</f>
        <v>0.4011090481012658</v>
      </c>
    </row>
    <row r="55" spans="1:4" x14ac:dyDescent="0.25">
      <c r="D55" s="65"/>
    </row>
  </sheetData>
  <sortState xmlns:xlrd2="http://schemas.microsoft.com/office/spreadsheetml/2017/richdata2" ref="A52:D54">
    <sortCondition descending="1" ref="D52:D54"/>
  </sortState>
  <mergeCells count="3">
    <mergeCell ref="B3:B4"/>
    <mergeCell ref="C3:C4"/>
    <mergeCell ref="D3:D4"/>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Ramiro Hernández Zamora</dc:creator>
  <cp:lastModifiedBy>César Alberto Mármol Carranza</cp:lastModifiedBy>
  <cp:lastPrinted>2025-07-04T20:53:48Z</cp:lastPrinted>
  <dcterms:created xsi:type="dcterms:W3CDTF">2025-07-01T16:17:00Z</dcterms:created>
  <dcterms:modified xsi:type="dcterms:W3CDTF">2025-07-10T14:46:57Z</dcterms:modified>
</cp:coreProperties>
</file>