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cnsgob-my.sharepoint.com/personal/camarmol_stcns_gob_gt/Documents/Documentos/2025/DMC-DPL/Tablero Rendicion Cuentas/"/>
    </mc:Choice>
  </mc:AlternateContent>
  <xr:revisionPtr revIDLastSave="11" documentId="13_ncr:1_{E22CC2E9-5D3D-42EE-836E-530E5900FC31}" xr6:coauthVersionLast="47" xr6:coauthVersionMax="47" xr10:uidLastSave="{2C9D6B61-76BB-4F88-BA3F-F07B5D7E0E1D}"/>
  <bookViews>
    <workbookView xWindow="28680" yWindow="-120" windowWidth="29040" windowHeight="15720" xr2:uid="{3644100F-CEFF-43AC-A112-A8CF087CAA8D}"/>
  </bookViews>
  <sheets>
    <sheet name="Hoja1" sheetId="1" r:id="rId1"/>
    <sheet name="Hoja2" sheetId="2" state="hidden" r:id="rId2"/>
  </sheets>
  <definedNames>
    <definedName name="_xlnm.Print_Area" localSheetId="0">Hoja1!$A$2:$Q$39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 l="1"/>
  <c r="M10" i="1"/>
  <c r="B55" i="2"/>
  <c r="C54" i="2"/>
  <c r="C53" i="2"/>
  <c r="C52" i="2"/>
  <c r="D52" i="2" s="1"/>
  <c r="B54" i="2"/>
  <c r="B53" i="2"/>
  <c r="B52" i="2"/>
  <c r="C7" i="2"/>
  <c r="D7" i="2" s="1"/>
  <c r="C6" i="2"/>
  <c r="C5" i="2"/>
  <c r="B7" i="2"/>
  <c r="B6" i="2"/>
  <c r="B5" i="2"/>
  <c r="C44" i="2"/>
  <c r="D44" i="2" s="1"/>
  <c r="C43" i="2"/>
  <c r="C42" i="2"/>
  <c r="B44" i="2"/>
  <c r="B43" i="2"/>
  <c r="B42" i="2"/>
  <c r="F28" i="1"/>
  <c r="D28" i="1"/>
  <c r="I26" i="1"/>
  <c r="I27" i="1"/>
  <c r="I25" i="1"/>
  <c r="C55" i="2" l="1"/>
  <c r="D55" i="2" s="1"/>
  <c r="D54" i="2"/>
  <c r="D53" i="2"/>
  <c r="C8" i="2"/>
  <c r="I4" i="2" s="1"/>
  <c r="I28" i="1"/>
  <c r="B45" i="2"/>
  <c r="D42" i="2"/>
  <c r="C45" i="2"/>
  <c r="B8" i="2"/>
  <c r="D43" i="2"/>
  <c r="D45" i="2" s="1"/>
  <c r="D6" i="2"/>
  <c r="D5" i="2"/>
  <c r="F18" i="1"/>
  <c r="F17" i="1"/>
  <c r="F16" i="1"/>
  <c r="Q18" i="1"/>
  <c r="Q17" i="1"/>
  <c r="Q16" i="1"/>
  <c r="D56" i="2" l="1"/>
  <c r="D8" i="2"/>
</calcChain>
</file>

<file path=xl/sharedStrings.xml><?xml version="1.0" encoding="utf-8"?>
<sst xmlns="http://schemas.openxmlformats.org/spreadsheetml/2006/main" count="94" uniqueCount="77">
  <si>
    <t>Secretario Técnico, Secretaría Técnica del Consejo Nacional de Seguridad</t>
  </si>
  <si>
    <t>Lic. Ismael Alejandro Cifuentes Bustamante</t>
  </si>
  <si>
    <t>Sub-Coordinadora Secretaría Técnica del Consejo Nacional de Seguridad</t>
  </si>
  <si>
    <t>M.A. Reyna Aracely Corado Recinos</t>
  </si>
  <si>
    <t>Director General, Instituto Nacional de Estudios Estratégicos en Seguridad</t>
  </si>
  <si>
    <t>Dr. Pablo Daniel Rangel Romero</t>
  </si>
  <si>
    <t>Director Financiero, Secretaría Técnica del Consejo Nacional de Seguridad</t>
  </si>
  <si>
    <t>Lic. Luis Antonio Alfaro Cojulún</t>
  </si>
  <si>
    <t xml:space="preserve">Grupo 000: Servicios Personales </t>
  </si>
  <si>
    <t xml:space="preserve">Grupo 100: Servicios No Personales </t>
  </si>
  <si>
    <t>Grupo 200: Materiales y Suministros</t>
  </si>
  <si>
    <t>Grupo 300: Propiedad, Planta, Equipo e Intangible</t>
  </si>
  <si>
    <t xml:space="preserve">Grupo 400: Transferencias Corrientes </t>
  </si>
  <si>
    <t>030000 Orden Público y Seguridad Ciudadana STCNS</t>
  </si>
  <si>
    <t xml:space="preserve">SERVICIOS PERSONALES, TÉCNICOS Y PROFESIONALES </t>
  </si>
  <si>
    <t xml:space="preserve">PROGRAMAS PRESPUPUESTARIOS </t>
  </si>
  <si>
    <t>Estudios Estratégicos en Seguridad</t>
  </si>
  <si>
    <t xml:space="preserve">Inspectoría General del Sistema Nacional de Seguridad </t>
  </si>
  <si>
    <t>PRESUPUESTO VIGENTE</t>
  </si>
  <si>
    <t>PRESUPUESTO EJECUTADO</t>
  </si>
  <si>
    <t>PORCENTAJE DE EJECUCIÓN</t>
  </si>
  <si>
    <t>PRINCIPALES AVANCES O LOGROS MES DE JUNIO 2025</t>
  </si>
  <si>
    <t>STCNS</t>
  </si>
  <si>
    <t>INEES</t>
  </si>
  <si>
    <t>IGSNS</t>
  </si>
  <si>
    <t>Personal Permanente 022</t>
  </si>
  <si>
    <t xml:space="preserve">TABLERO DE RENDICIÓN DE CUENTAS </t>
  </si>
  <si>
    <t>Servicios técnicos o Profesionales 029</t>
  </si>
  <si>
    <t>Servicios técnicos o  Profesionales 18</t>
  </si>
  <si>
    <t>PROGRAMA 67</t>
  </si>
  <si>
    <t>PROGRAMA 68</t>
  </si>
  <si>
    <t>PROGRAMA 69</t>
  </si>
  <si>
    <t>Inspector General, Inspectoría General del Sistema Nacional de Seguridad</t>
  </si>
  <si>
    <t>Fortalecimiento y Apoyo al Sistema Nacional de Seguridad</t>
  </si>
  <si>
    <t>Dr. Carlos Humberto Castellanos Morales</t>
  </si>
  <si>
    <t>Región 1: Metropolitana</t>
  </si>
  <si>
    <t xml:space="preserve"> VIGENTE</t>
  </si>
  <si>
    <t>EJECUTADO</t>
  </si>
  <si>
    <t xml:space="preserve">VIGENTE </t>
  </si>
  <si>
    <t>SERVIDORES PÚBLICOS RESPONSABLES</t>
  </si>
  <si>
    <t>Vigente</t>
  </si>
  <si>
    <t>Ejecutado</t>
  </si>
  <si>
    <t>Gestión de Presupuesto por Mes
% Ejecución</t>
  </si>
  <si>
    <t>Porcentaje de Ejecución</t>
  </si>
  <si>
    <t>Personal 011 y 022</t>
  </si>
  <si>
    <t>Se dio inicio a la Fase III del “Plan Petén Ruta al Desarrollo I y II” mediante el establecimiento de mesas técnicas para la formulación del Plan de Acción Interinstitucional basado en tres ejes prioritarios, lo que busca fortalecer la gestión departamental y sentar bases para el desarrollo integral y la seguridad en la región.</t>
  </si>
  <si>
    <t xml:space="preserve">Se elaboró el Protocolo de Actuación y Seguimiento al Canal de Denuncias o Quejas Administrativas y Acuerdo Interno de aprobación.  </t>
  </si>
  <si>
    <t>EJECUCIÓN PRESUPUESTARIA POR CLASIFICACIÓN GEOGRÁFICA 
AGOSTO 2025</t>
  </si>
  <si>
    <t>PRINCIPALES AVANCES O LOGROS MES DE AGOSTO 2025</t>
  </si>
  <si>
    <t>EJECUCIÓN POR FINALIDAD 
AGOSTO 2025</t>
  </si>
  <si>
    <t>GESTIÓN DE PRESUPUESTO</t>
  </si>
  <si>
    <t>SECRETARÍA TÉCNICA DEL CONSEJO NACIONAL DE SEGURIDAD (Programa 67)</t>
  </si>
  <si>
    <t>INSTITUTO NACIONAL DE ESTUDIOS ESTRATÉGICOS EN SEGURIDAD (Programa 68)</t>
  </si>
  <si>
    <t>INSPECTORÍA GENERAL DEL SISTEMA NACIONAL DE SEGURIDAD (Programa 69)</t>
  </si>
  <si>
    <t>Presupuesto Inicial Vigente INEES 2025</t>
  </si>
  <si>
    <t>Presupuesto Inicial Vigente IGSNS 2025</t>
  </si>
  <si>
    <t>Porcentaje de Ejecución del mes de agosto STCNS</t>
  </si>
  <si>
    <t>Porcentaje de Ejecución  del mes de agosto INEES</t>
  </si>
  <si>
    <t>Porcentaje de Ejecución del mes de agosto IGSNS</t>
  </si>
  <si>
    <t>Presupuesto para pago de salarios y honorarios STCNS 2025</t>
  </si>
  <si>
    <t>Presupuesto para pago de salarios y honorarios INEES 2025</t>
  </si>
  <si>
    <t>Presupuesto para pago de salarios y honorarios IGSNS 2025</t>
  </si>
  <si>
    <t>Presupuesto ejecutado en  pago de salarios y honorarios en agosto INEES</t>
  </si>
  <si>
    <t>Presupuesto ejecutado en  pago de salarios y honorarios en agosto IGSNS</t>
  </si>
  <si>
    <t>Porcentaje de ejecución en el pago de salarios y honorarios en agosto STCNS</t>
  </si>
  <si>
    <t>Porcentaje de ejecución en el pago de salarios y honorarios en agosto INEES</t>
  </si>
  <si>
    <t>Porcentaje de ejecución en el pago de salarios y honorarios en agosto IGSNS</t>
  </si>
  <si>
    <t>ACTUALIZADO DEL 01 AL 31 DE AGOSTO DEL 2025</t>
  </si>
  <si>
    <t>EJECUCIÓN PRESPUESTARIA POR GRUPO
DE GASTO,  AGOSTO 2025 
(Programas 67, 68 y 69)</t>
  </si>
  <si>
    <t>Presupuesto ejecutado en  pago de salarios y honorarios  en agosto STCNS</t>
  </si>
  <si>
    <t>Presupuesto Inicial Vigente STCNS 2025</t>
  </si>
  <si>
    <t>Presupuesto Ejecutado al mes de agosto STCNS</t>
  </si>
  <si>
    <t>Presupuesto Ejecutado al mes de agosto INEES</t>
  </si>
  <si>
    <t>Presupuesto Ejecutado al mes de agosto IGSNS</t>
  </si>
  <si>
    <t>Se llevó a cabo el foro de innovación y futuro policial sector académico, promovido por el Ministerio de Gobernación.  Se realizaron varias reuniones informativas para la concreción del Diplomado en Seguridad Estratégica e Inteligencia Artificial en coordinación con FLACSO.</t>
  </si>
  <si>
    <t>La Inspectoría General del Sistema Nacional de Seguridad clausuró con éxito la cohorte 2025 del Diplomado en Funciones de Inspectoría con énfasis en Controles Internos (FICI) acreditado por el INEES, fortaleciendo la formación  y profesionalización de los servidores públicos del Sistema Nacional de Seguridad.</t>
  </si>
  <si>
    <t>El Consejo Nacional de Seguridad aprobó el Plan Estratégico de Seguridad 2O25—2O35, elaborado por la CAP-CNS como instrumento rector en el nivel político-estratégico. El PES articula la PNS 2024, la AES 2024 y la ANRA 2025, integrándolas en una matriz con indicadores de corto, mediano y largo plazo para medir avances y garantizar continuidad más allá de los períodos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</si>
</sst>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_-[$Q-100A]* #,##0.00_-;\-[$Q-100A]* #,##0.00_-;_-[$Q-100A]* &quot;-&quot;??_-;_-@_-"/>
    <numFmt numFmtId="165" formatCode="&quot;Q&quot;#,##0.00"/>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color theme="0"/>
      <name val="Arial"/>
      <family val="2"/>
    </font>
    <font>
      <sz val="14"/>
      <color theme="0"/>
      <name val="Arial"/>
      <family val="2"/>
    </font>
    <font>
      <sz val="14"/>
      <color theme="1"/>
      <name val="Calibri"/>
      <family val="2"/>
      <scheme val="minor"/>
    </font>
    <font>
      <sz val="12"/>
      <color theme="1"/>
      <name val="Arial"/>
      <family val="2"/>
    </font>
    <font>
      <b/>
      <sz val="12"/>
      <color theme="1"/>
      <name val="Arial"/>
      <family val="2"/>
    </font>
    <font>
      <b/>
      <sz val="16"/>
      <color rgb="FF002060"/>
      <name val="Arial"/>
      <family val="2"/>
    </font>
    <font>
      <b/>
      <sz val="16"/>
      <color theme="4"/>
      <name val="Arial"/>
      <family val="2"/>
    </font>
    <font>
      <b/>
      <i/>
      <u/>
      <sz val="16"/>
      <color theme="9"/>
      <name val="Arial"/>
      <family val="2"/>
    </font>
    <font>
      <sz val="12"/>
      <color rgb="FFFF0000"/>
      <name val="Arial"/>
      <family val="2"/>
    </font>
    <font>
      <b/>
      <sz val="12"/>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5"/>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0" fillId="2" borderId="0" xfId="0" applyFill="1"/>
    <xf numFmtId="0" fontId="2" fillId="2" borderId="0" xfId="0" applyFont="1" applyFill="1"/>
    <xf numFmtId="0" fontId="3" fillId="2" borderId="0" xfId="0" applyFont="1" applyFill="1" applyAlignment="1">
      <alignment horizontal="center" vertical="center" wrapText="1"/>
    </xf>
    <xf numFmtId="0" fontId="5" fillId="2" borderId="0" xfId="0" applyFont="1" applyFill="1"/>
    <xf numFmtId="0" fontId="6" fillId="0" borderId="0" xfId="0" applyFont="1"/>
    <xf numFmtId="0" fontId="6" fillId="2" borderId="0" xfId="0" applyFont="1" applyFill="1"/>
    <xf numFmtId="164" fontId="6" fillId="4" borderId="19" xfId="0" applyNumberFormat="1" applyFont="1" applyFill="1" applyBorder="1" applyAlignment="1">
      <alignment vertical="center"/>
    </xf>
    <xf numFmtId="164" fontId="6" fillId="2" borderId="0" xfId="0" applyNumberFormat="1" applyFont="1" applyFill="1" applyAlignment="1">
      <alignment vertical="center"/>
    </xf>
    <xf numFmtId="164" fontId="6" fillId="2" borderId="0" xfId="0" applyNumberFormat="1" applyFont="1" applyFill="1" applyAlignment="1">
      <alignment horizontal="center" vertical="center"/>
    </xf>
    <xf numFmtId="164" fontId="6" fillId="4" borderId="25" xfId="0" applyNumberFormat="1" applyFont="1" applyFill="1" applyBorder="1" applyAlignment="1">
      <alignment horizontal="center" vertical="center"/>
    </xf>
    <xf numFmtId="164" fontId="6" fillId="4" borderId="19" xfId="0" applyNumberFormat="1" applyFont="1" applyFill="1" applyBorder="1" applyAlignment="1">
      <alignment horizontal="center" vertical="center"/>
    </xf>
    <xf numFmtId="0" fontId="6" fillId="0" borderId="3" xfId="0" applyFont="1" applyBorder="1"/>
    <xf numFmtId="0" fontId="6" fillId="0" borderId="9" xfId="0" applyFont="1" applyBorder="1"/>
    <xf numFmtId="164" fontId="6" fillId="2" borderId="19" xfId="0" applyNumberFormat="1" applyFont="1" applyFill="1" applyBorder="1" applyAlignment="1">
      <alignment vertical="center"/>
    </xf>
    <xf numFmtId="164" fontId="6" fillId="2" borderId="19" xfId="0" applyNumberFormat="1" applyFont="1" applyFill="1" applyBorder="1" applyAlignment="1">
      <alignment horizontal="center" vertical="center"/>
    </xf>
    <xf numFmtId="10" fontId="6" fillId="4" borderId="19" xfId="2" applyNumberFormat="1" applyFont="1" applyFill="1" applyBorder="1" applyAlignment="1">
      <alignment horizontal="center" vertical="center"/>
    </xf>
    <xf numFmtId="164" fontId="6" fillId="2" borderId="0" xfId="0" applyNumberFormat="1" applyFont="1" applyFill="1"/>
    <xf numFmtId="10" fontId="6" fillId="4" borderId="22" xfId="2" applyNumberFormat="1" applyFont="1" applyFill="1" applyBorder="1" applyAlignment="1">
      <alignment horizontal="center" vertical="center"/>
    </xf>
    <xf numFmtId="0" fontId="3" fillId="2" borderId="0" xfId="0" applyFont="1" applyFill="1" applyAlignment="1">
      <alignment vertical="center" wrapText="1"/>
    </xf>
    <xf numFmtId="0" fontId="7" fillId="0" borderId="19"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vertical="center" wrapText="1"/>
    </xf>
    <xf numFmtId="0" fontId="7" fillId="0" borderId="22" xfId="0" applyFont="1" applyBorder="1" applyAlignment="1">
      <alignment horizontal="center" vertical="center"/>
    </xf>
    <xf numFmtId="0" fontId="3" fillId="5" borderId="18" xfId="0" applyFont="1" applyFill="1" applyBorder="1" applyAlignment="1">
      <alignment horizontal="center" vertical="center"/>
    </xf>
    <xf numFmtId="0" fontId="7" fillId="4" borderId="19" xfId="0" applyFont="1" applyFill="1" applyBorder="1" applyAlignment="1">
      <alignment horizontal="justify" vertical="center"/>
    </xf>
    <xf numFmtId="0" fontId="3" fillId="5" borderId="20" xfId="0" applyFont="1" applyFill="1" applyBorder="1" applyAlignment="1">
      <alignment horizontal="center" vertical="center"/>
    </xf>
    <xf numFmtId="0" fontId="7" fillId="0" borderId="26" xfId="0" applyFont="1" applyBorder="1" applyAlignment="1">
      <alignment horizontal="justify" vertical="center" wrapText="1"/>
    </xf>
    <xf numFmtId="164" fontId="0" fillId="0" borderId="0" xfId="0" applyNumberFormat="1"/>
    <xf numFmtId="44" fontId="6" fillId="2" borderId="18" xfId="1" applyFont="1" applyFill="1" applyBorder="1" applyAlignment="1">
      <alignment horizontal="center" vertical="center" wrapText="1"/>
    </xf>
    <xf numFmtId="165" fontId="6" fillId="2" borderId="11" xfId="1" applyNumberFormat="1" applyFont="1" applyFill="1" applyBorder="1" applyAlignment="1">
      <alignment horizontal="center" vertical="center" wrapText="1"/>
    </xf>
    <xf numFmtId="10" fontId="6" fillId="2" borderId="30" xfId="2" applyNumberFormat="1" applyFont="1" applyFill="1" applyBorder="1" applyAlignment="1">
      <alignment horizontal="center"/>
    </xf>
    <xf numFmtId="44" fontId="6" fillId="2" borderId="20" xfId="1" applyFont="1" applyFill="1" applyBorder="1" applyAlignment="1">
      <alignment horizontal="center" vertical="center" wrapText="1"/>
    </xf>
    <xf numFmtId="165" fontId="6" fillId="2" borderId="21" xfId="1" applyNumberFormat="1" applyFont="1" applyFill="1" applyBorder="1" applyAlignment="1">
      <alignment horizontal="center" vertical="center" wrapText="1"/>
    </xf>
    <xf numFmtId="44" fontId="6" fillId="4" borderId="31" xfId="0" applyNumberFormat="1" applyFont="1" applyFill="1" applyBorder="1" applyAlignment="1">
      <alignment horizontal="center"/>
    </xf>
    <xf numFmtId="10" fontId="6" fillId="4" borderId="0" xfId="2" applyNumberFormat="1" applyFont="1" applyFill="1" applyAlignment="1">
      <alignment horizontal="center"/>
    </xf>
    <xf numFmtId="0" fontId="3" fillId="3" borderId="3" xfId="0" applyFont="1" applyFill="1" applyBorder="1" applyAlignment="1">
      <alignment vertical="center" wrapText="1"/>
    </xf>
    <xf numFmtId="0" fontId="3" fillId="3" borderId="9" xfId="0" applyFont="1" applyFill="1" applyBorder="1" applyAlignment="1">
      <alignment vertical="center" wrapText="1"/>
    </xf>
    <xf numFmtId="165" fontId="6" fillId="4" borderId="21" xfId="1" applyNumberFormat="1" applyFont="1" applyFill="1" applyBorder="1" applyAlignment="1">
      <alignment horizontal="center" vertical="center" wrapText="1"/>
    </xf>
    <xf numFmtId="10" fontId="6" fillId="2" borderId="22" xfId="2" applyNumberFormat="1" applyFont="1" applyFill="1" applyBorder="1" applyAlignment="1">
      <alignment horizontal="center"/>
    </xf>
    <xf numFmtId="44" fontId="0" fillId="0" borderId="0" xfId="0" applyNumberFormat="1"/>
    <xf numFmtId="0" fontId="3" fillId="5" borderId="23" xfId="0" applyFont="1" applyFill="1" applyBorder="1" applyAlignment="1">
      <alignment horizontal="center" vertical="center"/>
    </xf>
    <xf numFmtId="0" fontId="7" fillId="4" borderId="25" xfId="0" applyFont="1" applyFill="1" applyBorder="1" applyAlignment="1">
      <alignment horizontal="justify" vertical="center" wrapText="1"/>
    </xf>
    <xf numFmtId="10" fontId="6" fillId="2" borderId="30" xfId="2" applyNumberFormat="1" applyFont="1" applyFill="1" applyBorder="1" applyAlignment="1">
      <alignment horizontal="center" vertical="center"/>
    </xf>
    <xf numFmtId="0" fontId="6" fillId="2" borderId="0" xfId="0" applyFont="1" applyFill="1" applyAlignment="1">
      <alignment vertical="center"/>
    </xf>
    <xf numFmtId="0" fontId="6" fillId="0" borderId="0" xfId="0" applyFont="1" applyAlignment="1">
      <alignment vertical="center"/>
    </xf>
    <xf numFmtId="10" fontId="6" fillId="2" borderId="22" xfId="2" applyNumberFormat="1" applyFont="1" applyFill="1" applyBorder="1" applyAlignment="1">
      <alignment horizontal="center" vertical="center"/>
    </xf>
    <xf numFmtId="0" fontId="3" fillId="3" borderId="35" xfId="0" applyFont="1" applyFill="1" applyBorder="1" applyAlignment="1">
      <alignment vertical="center" wrapText="1"/>
    </xf>
    <xf numFmtId="0" fontId="3" fillId="3" borderId="33" xfId="0" applyFont="1" applyFill="1" applyBorder="1" applyAlignment="1">
      <alignment horizontal="center" vertical="center" wrapText="1"/>
    </xf>
    <xf numFmtId="0" fontId="4" fillId="2" borderId="0" xfId="0" applyFont="1" applyFill="1" applyAlignment="1">
      <alignment vertical="center"/>
    </xf>
    <xf numFmtId="10" fontId="7" fillId="7" borderId="8" xfId="2" applyNumberFormat="1" applyFont="1" applyFill="1" applyBorder="1" applyAlignment="1">
      <alignment horizontal="center" vertical="center"/>
    </xf>
    <xf numFmtId="0" fontId="0" fillId="0" borderId="0" xfId="0" applyAlignment="1">
      <alignment wrapText="1"/>
    </xf>
    <xf numFmtId="10" fontId="0" fillId="0" borderId="0" xfId="2" applyNumberFormat="1" applyFont="1"/>
    <xf numFmtId="0" fontId="0" fillId="0" borderId="0" xfId="0" applyAlignment="1">
      <alignment horizontal="center" vertical="center"/>
    </xf>
    <xf numFmtId="0" fontId="0" fillId="0" borderId="0" xfId="0" applyAlignment="1">
      <alignment horizontal="center" vertical="center" wrapText="1"/>
    </xf>
    <xf numFmtId="10" fontId="0" fillId="0" borderId="0" xfId="2" applyNumberFormat="1" applyFont="1" applyAlignment="1">
      <alignment horizontal="center" vertical="center"/>
    </xf>
    <xf numFmtId="10" fontId="0" fillId="0" borderId="0" xfId="2" applyNumberFormat="1" applyFont="1" applyAlignment="1">
      <alignment horizontal="center"/>
    </xf>
    <xf numFmtId="165" fontId="0" fillId="0" borderId="0" xfId="0" applyNumberFormat="1" applyAlignment="1">
      <alignment horizontal="center" vertical="center"/>
    </xf>
    <xf numFmtId="165" fontId="0" fillId="0" borderId="0" xfId="0" applyNumberFormat="1"/>
    <xf numFmtId="44" fontId="0" fillId="0" borderId="0" xfId="1" applyFont="1" applyAlignment="1">
      <alignment horizontal="center" vertical="center"/>
    </xf>
    <xf numFmtId="44" fontId="0" fillId="0" borderId="0" xfId="1" applyFont="1"/>
    <xf numFmtId="10" fontId="0" fillId="0" borderId="0" xfId="0" applyNumberFormat="1"/>
    <xf numFmtId="0" fontId="12" fillId="2" borderId="2" xfId="0" applyFont="1" applyFill="1" applyBorder="1" applyAlignment="1">
      <alignment horizontal="center" vertical="center"/>
    </xf>
    <xf numFmtId="0" fontId="12" fillId="2" borderId="19" xfId="0" applyFont="1" applyFill="1" applyBorder="1" applyAlignment="1">
      <alignment horizontal="center" vertical="center"/>
    </xf>
    <xf numFmtId="0" fontId="7" fillId="0" borderId="25" xfId="0" applyFont="1" applyBorder="1" applyAlignment="1">
      <alignment horizontal="center" vertical="center"/>
    </xf>
    <xf numFmtId="0" fontId="7" fillId="2" borderId="25" xfId="0" applyFont="1" applyFill="1" applyBorder="1" applyAlignment="1">
      <alignment horizontal="center" vertical="center"/>
    </xf>
    <xf numFmtId="0" fontId="6" fillId="0" borderId="0" xfId="0" applyFont="1" applyAlignment="1">
      <alignment horizontal="center"/>
    </xf>
    <xf numFmtId="0" fontId="13" fillId="4" borderId="20" xfId="0" applyFont="1" applyFill="1" applyBorder="1" applyAlignment="1">
      <alignment horizontal="justify" vertical="center" wrapText="1"/>
    </xf>
    <xf numFmtId="0" fontId="11" fillId="4" borderId="21" xfId="0" applyFont="1" applyFill="1" applyBorder="1" applyAlignment="1">
      <alignment horizontal="justify" vertical="center" wrapText="1"/>
    </xf>
    <xf numFmtId="0" fontId="11" fillId="4" borderId="22" xfId="0" applyFont="1" applyFill="1" applyBorder="1" applyAlignment="1">
      <alignment horizontal="justify" vertical="center" wrapText="1"/>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8" fillId="2" borderId="0" xfId="0" applyFont="1" applyFill="1" applyAlignment="1">
      <alignment horizontal="center" vertical="center" wrapText="1"/>
    </xf>
    <xf numFmtId="0" fontId="10"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6" fillId="4"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7" fillId="4" borderId="18" xfId="0" applyFont="1" applyFill="1" applyBorder="1" applyAlignment="1">
      <alignment horizontal="justify" vertical="center" wrapText="1"/>
    </xf>
    <xf numFmtId="0" fontId="7" fillId="4" borderId="11" xfId="0" applyFont="1" applyFill="1" applyBorder="1" applyAlignment="1">
      <alignment horizontal="justify" vertical="center" wrapText="1"/>
    </xf>
    <xf numFmtId="0" fontId="3" fillId="3" borderId="1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7" fillId="4" borderId="23" xfId="0" applyFont="1" applyFill="1" applyBorder="1" applyAlignment="1">
      <alignment horizontal="justify" vertical="center" wrapText="1"/>
    </xf>
    <xf numFmtId="0" fontId="7" fillId="4" borderId="24" xfId="0" applyFont="1" applyFill="1" applyBorder="1" applyAlignment="1">
      <alignment horizontal="justify" vertical="center" wrapText="1"/>
    </xf>
    <xf numFmtId="0" fontId="7" fillId="0" borderId="18"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1" xfId="0" applyFont="1" applyBorder="1" applyAlignment="1">
      <alignment horizontal="center" vertical="center" wrapText="1"/>
    </xf>
    <xf numFmtId="164" fontId="6" fillId="4" borderId="11" xfId="0" applyNumberFormat="1" applyFont="1" applyFill="1" applyBorder="1" applyAlignment="1">
      <alignment horizontal="center" vertical="center"/>
    </xf>
    <xf numFmtId="0" fontId="7" fillId="2" borderId="18"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6" fillId="4" borderId="14" xfId="0" applyFont="1" applyFill="1" applyBorder="1" applyAlignment="1">
      <alignment horizontal="center" vertical="center" wrapText="1"/>
    </xf>
    <xf numFmtId="0" fontId="2" fillId="2" borderId="0" xfId="0" applyFont="1" applyFill="1" applyAlignment="1">
      <alignment horizontal="center"/>
    </xf>
    <xf numFmtId="0" fontId="7" fillId="0" borderId="1" xfId="0" applyFont="1" applyBorder="1" applyAlignment="1">
      <alignment horizontal="center" vertical="center"/>
    </xf>
    <xf numFmtId="0" fontId="7" fillId="0" borderId="2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9" xfId="0" applyFont="1" applyFill="1" applyBorder="1" applyAlignment="1">
      <alignment horizontal="center" vertical="center" wrapText="1"/>
    </xf>
    <xf numFmtId="44" fontId="3" fillId="2" borderId="0" xfId="1" applyFont="1" applyFill="1" applyAlignment="1">
      <alignment horizontal="center" wrapText="1"/>
    </xf>
    <xf numFmtId="0" fontId="2" fillId="2" borderId="0" xfId="0" applyFont="1" applyFill="1" applyAlignment="1">
      <alignment horizontal="center" wrapText="1"/>
    </xf>
    <xf numFmtId="0" fontId="3" fillId="3" borderId="3" xfId="0" applyFont="1" applyFill="1" applyBorder="1" applyAlignment="1">
      <alignment horizontal="center" vertical="center" wrapText="1"/>
    </xf>
    <xf numFmtId="0" fontId="3" fillId="3" borderId="0" xfId="0" applyFont="1" applyFill="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3" fillId="3" borderId="7"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7" fillId="4" borderId="20" xfId="0" applyFont="1" applyFill="1" applyBorder="1" applyAlignment="1">
      <alignment horizontal="justify" vertical="center" wrapText="1"/>
    </xf>
    <xf numFmtId="0" fontId="7" fillId="4" borderId="21" xfId="0" applyFont="1" applyFill="1" applyBorder="1" applyAlignment="1">
      <alignment horizontal="justify" vertical="center" wrapText="1"/>
    </xf>
    <xf numFmtId="10" fontId="6" fillId="4" borderId="19" xfId="2" applyNumberFormat="1" applyFont="1" applyFill="1" applyBorder="1" applyAlignment="1">
      <alignment horizontal="center" vertical="center"/>
    </xf>
    <xf numFmtId="10" fontId="6" fillId="4" borderId="22" xfId="2" applyNumberFormat="1" applyFont="1" applyFill="1" applyBorder="1" applyAlignment="1">
      <alignment horizontal="center" vertical="center"/>
    </xf>
    <xf numFmtId="0" fontId="7" fillId="0" borderId="10" xfId="0" applyFont="1" applyBorder="1" applyAlignment="1">
      <alignment horizontal="center" vertical="center" wrapText="1"/>
    </xf>
    <xf numFmtId="0" fontId="6" fillId="4" borderId="17"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13" fillId="4" borderId="18" xfId="0" applyFont="1" applyFill="1" applyBorder="1" applyAlignment="1">
      <alignment horizontal="justify" vertical="center" wrapText="1"/>
    </xf>
    <xf numFmtId="0" fontId="13" fillId="4" borderId="11" xfId="0" applyFont="1" applyFill="1" applyBorder="1" applyAlignment="1">
      <alignment horizontal="justify" vertical="center" wrapText="1"/>
    </xf>
    <xf numFmtId="0" fontId="13" fillId="4" borderId="19" xfId="0" applyFont="1" applyFill="1" applyBorder="1" applyAlignment="1">
      <alignment horizontal="justify" vertical="center" wrapText="1"/>
    </xf>
    <xf numFmtId="0" fontId="3" fillId="3" borderId="9" xfId="0" applyFont="1" applyFill="1" applyBorder="1" applyAlignment="1">
      <alignment horizontal="center" vertical="center" wrapText="1"/>
    </xf>
    <xf numFmtId="44" fontId="6" fillId="2" borderId="18" xfId="1" applyFont="1" applyFill="1" applyBorder="1" applyAlignment="1">
      <alignment horizontal="center" vertical="center" wrapText="1"/>
    </xf>
    <xf numFmtId="44" fontId="6" fillId="2" borderId="11" xfId="1" applyFont="1" applyFill="1" applyBorder="1" applyAlignment="1">
      <alignment horizontal="center" vertical="center" wrapText="1"/>
    </xf>
    <xf numFmtId="44" fontId="6" fillId="2" borderId="20" xfId="1" applyFont="1" applyFill="1" applyBorder="1" applyAlignment="1">
      <alignment horizontal="center" vertical="center" wrapText="1"/>
    </xf>
    <xf numFmtId="44" fontId="6" fillId="2" borderId="21" xfId="1" applyFont="1" applyFill="1" applyBorder="1" applyAlignment="1">
      <alignment horizontal="center" vertical="center" wrapText="1"/>
    </xf>
    <xf numFmtId="165" fontId="6" fillId="2" borderId="11" xfId="1" applyNumberFormat="1" applyFont="1" applyFill="1" applyBorder="1" applyAlignment="1">
      <alignment horizontal="center" vertical="center" wrapText="1"/>
    </xf>
    <xf numFmtId="165" fontId="6" fillId="2" borderId="21" xfId="1" applyNumberFormat="1" applyFont="1" applyFill="1" applyBorder="1" applyAlignment="1">
      <alignment horizontal="center" vertical="center" wrapText="1"/>
    </xf>
    <xf numFmtId="0" fontId="13" fillId="0" borderId="18"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19" xfId="0" applyFont="1" applyBorder="1" applyAlignment="1">
      <alignment horizontal="justify" vertical="center" wrapText="1"/>
    </xf>
    <xf numFmtId="0" fontId="13" fillId="2" borderId="18" xfId="0" applyFont="1" applyFill="1" applyBorder="1" applyAlignment="1">
      <alignment horizontal="justify" vertical="center"/>
    </xf>
    <xf numFmtId="0" fontId="13" fillId="2" borderId="11" xfId="0" applyFont="1" applyFill="1" applyBorder="1" applyAlignment="1">
      <alignment horizontal="justify" vertical="center"/>
    </xf>
    <xf numFmtId="0" fontId="13" fillId="2" borderId="19" xfId="0" applyFont="1" applyFill="1" applyBorder="1" applyAlignment="1">
      <alignment horizontal="justify" vertical="center"/>
    </xf>
    <xf numFmtId="44" fontId="6" fillId="4" borderId="6" xfId="0" applyNumberFormat="1" applyFont="1" applyFill="1" applyBorder="1" applyAlignment="1">
      <alignment horizontal="center" vertical="center"/>
    </xf>
    <xf numFmtId="0" fontId="6" fillId="4" borderId="7" xfId="0" applyFont="1" applyFill="1" applyBorder="1" applyAlignment="1">
      <alignment horizontal="center" vertical="center"/>
    </xf>
    <xf numFmtId="165" fontId="6" fillId="4" borderId="38" xfId="1" applyNumberFormat="1" applyFont="1" applyFill="1" applyBorder="1" applyAlignment="1">
      <alignment horizontal="center" vertical="center" wrapText="1"/>
    </xf>
    <xf numFmtId="0" fontId="3" fillId="5" borderId="18" xfId="0" applyFont="1" applyFill="1" applyBorder="1" applyAlignment="1">
      <alignment horizontal="center" vertical="center"/>
    </xf>
    <xf numFmtId="0" fontId="3" fillId="5" borderId="37" xfId="0" applyFont="1" applyFill="1" applyBorder="1" applyAlignment="1">
      <alignment horizontal="center" vertical="center"/>
    </xf>
    <xf numFmtId="0" fontId="7" fillId="4" borderId="36" xfId="0" applyFont="1" applyFill="1" applyBorder="1" applyAlignment="1">
      <alignment horizontal="justify" vertical="center" wrapText="1"/>
    </xf>
    <xf numFmtId="0" fontId="7" fillId="4" borderId="39" xfId="0" applyFont="1" applyFill="1" applyBorder="1" applyAlignment="1">
      <alignment horizontal="justify"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GT" b="1"/>
              <a:t>Resumen de Ejecución</a:t>
            </a:r>
          </a:p>
        </c:rich>
      </c:tx>
      <c:layout>
        <c:manualLayout>
          <c:xMode val="edge"/>
          <c:yMode val="edge"/>
          <c:x val="0.18268974927754197"/>
          <c:y val="3.477550955282741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title>
    <c:autoTitleDeleted val="0"/>
    <c:plotArea>
      <c:layout/>
      <c:barChart>
        <c:barDir val="col"/>
        <c:grouping val="clustered"/>
        <c:varyColors val="0"/>
        <c:ser>
          <c:idx val="0"/>
          <c:order val="0"/>
          <c:tx>
            <c:strRef>
              <c:f>Hoja2!$H$3</c:f>
              <c:strCache>
                <c:ptCount val="1"/>
                <c:pt idx="0">
                  <c:v>VIGENTE </c:v>
                </c:pt>
              </c:strCache>
            </c:strRef>
          </c:tx>
          <c:spPr>
            <a:solidFill>
              <a:schemeClr val="accent1"/>
            </a:solidFill>
            <a:ln>
              <a:noFill/>
            </a:ln>
            <a:effectLst/>
          </c:spPr>
          <c:invertIfNegative val="0"/>
          <c:dLbls>
            <c:dLbl>
              <c:idx val="0"/>
              <c:layout>
                <c:manualLayout>
                  <c:x val="-4.5977011494252873E-3"/>
                  <c:y val="7.1197411003236274E-2"/>
                </c:manualLayout>
              </c:layout>
              <c:showLegendKey val="0"/>
              <c:showVal val="1"/>
              <c:showCatName val="0"/>
              <c:showSerName val="0"/>
              <c:showPercent val="0"/>
              <c:showBubbleSize val="0"/>
              <c:extLst>
                <c:ext xmlns:c15="http://schemas.microsoft.com/office/drawing/2012/chart" uri="{CE6537A1-D6FC-4f65-9D91-7224C49458BB}">
                  <c15:layout>
                    <c:manualLayout>
                      <c:w val="0.53951706036745406"/>
                      <c:h val="0.23919119333384298"/>
                    </c:manualLayout>
                  </c15:layout>
                </c:ext>
                <c:ext xmlns:c16="http://schemas.microsoft.com/office/drawing/2014/chart" uri="{C3380CC4-5D6E-409C-BE32-E72D297353CC}">
                  <c16:uniqueId val="{00000000-C096-4DB6-9C97-A034001242D3}"/>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Hoja2!$I$3</c:f>
              <c:numCache>
                <c:formatCode>_("Q"* #,##0.00_);_("Q"* \(#,##0.00\);_("Q"* "-"??_);_(@_)</c:formatCode>
                <c:ptCount val="1"/>
                <c:pt idx="0">
                  <c:v>31000000</c:v>
                </c:pt>
              </c:numCache>
            </c:numRef>
          </c:val>
          <c:extLst>
            <c:ext xmlns:c16="http://schemas.microsoft.com/office/drawing/2014/chart" uri="{C3380CC4-5D6E-409C-BE32-E72D297353CC}">
              <c16:uniqueId val="{00000001-C096-4DB6-9C97-A034001242D3}"/>
            </c:ext>
          </c:extLst>
        </c:ser>
        <c:ser>
          <c:idx val="1"/>
          <c:order val="1"/>
          <c:tx>
            <c:strRef>
              <c:f>Hoja2!$H$4</c:f>
              <c:strCache>
                <c:ptCount val="1"/>
                <c:pt idx="0">
                  <c:v>EJECUTADO</c:v>
                </c:pt>
              </c:strCache>
            </c:strRef>
          </c:tx>
          <c:spPr>
            <a:solidFill>
              <a:schemeClr val="accent2"/>
            </a:solidFill>
            <a:ln>
              <a:noFill/>
            </a:ln>
            <a:effectLst/>
          </c:spPr>
          <c:invertIfNegative val="0"/>
          <c:dLbls>
            <c:dLbl>
              <c:idx val="0"/>
              <c:layout>
                <c:manualLayout>
                  <c:x val="1.5187506740333694E-2"/>
                  <c:y val="9.0008735413038235E-2"/>
                </c:manualLayout>
              </c:layout>
              <c:showLegendKey val="0"/>
              <c:showVal val="1"/>
              <c:showCatName val="0"/>
              <c:showSerName val="0"/>
              <c:showPercent val="0"/>
              <c:showBubbleSize val="0"/>
              <c:extLst>
                <c:ext xmlns:c15="http://schemas.microsoft.com/office/drawing/2012/chart" uri="{CE6537A1-D6FC-4f65-9D91-7224C49458BB}">
                  <c15:layout>
                    <c:manualLayout>
                      <c:w val="0.50733315232147702"/>
                      <c:h val="0.23271870142445786"/>
                    </c:manualLayout>
                  </c15:layout>
                </c:ext>
                <c:ext xmlns:c16="http://schemas.microsoft.com/office/drawing/2014/chart" uri="{C3380CC4-5D6E-409C-BE32-E72D297353CC}">
                  <c16:uniqueId val="{00000002-C096-4DB6-9C97-A034001242D3}"/>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Hoja2!$I$4</c:f>
              <c:numCache>
                <c:formatCode>_("Q"* #,##0.00_);_("Q"* \(#,##0.00\);_("Q"* "-"??_);_(@_)</c:formatCode>
                <c:ptCount val="1"/>
                <c:pt idx="0">
                  <c:v>18933919</c:v>
                </c:pt>
              </c:numCache>
            </c:numRef>
          </c:val>
          <c:extLst>
            <c:ext xmlns:c16="http://schemas.microsoft.com/office/drawing/2014/chart" uri="{C3380CC4-5D6E-409C-BE32-E72D297353CC}">
              <c16:uniqueId val="{00000003-C096-4DB6-9C97-A034001242D3}"/>
            </c:ext>
          </c:extLst>
        </c:ser>
        <c:dLbls>
          <c:showLegendKey val="0"/>
          <c:showVal val="0"/>
          <c:showCatName val="0"/>
          <c:showSerName val="0"/>
          <c:showPercent val="0"/>
          <c:showBubbleSize val="0"/>
        </c:dLbls>
        <c:gapWidth val="182"/>
        <c:axId val="535473311"/>
        <c:axId val="535468511"/>
      </c:barChart>
      <c:catAx>
        <c:axId val="535473311"/>
        <c:scaling>
          <c:orientation val="minMax"/>
        </c:scaling>
        <c:delete val="1"/>
        <c:axPos val="b"/>
        <c:majorTickMark val="none"/>
        <c:minorTickMark val="none"/>
        <c:tickLblPos val="nextTo"/>
        <c:crossAx val="535468511"/>
        <c:crossesAt val="0"/>
        <c:auto val="1"/>
        <c:lblAlgn val="ctr"/>
        <c:lblOffset val="100"/>
        <c:noMultiLvlLbl val="0"/>
      </c:catAx>
      <c:valAx>
        <c:axId val="535468511"/>
        <c:scaling>
          <c:orientation val="minMax"/>
        </c:scaling>
        <c:delete val="1"/>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none"/>
        <c:minorTickMark val="none"/>
        <c:tickLblPos val="nextTo"/>
        <c:crossAx val="535473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solidFill>
      <a:round/>
    </a:ln>
    <a:effectLst/>
  </c:spPr>
  <c:txPr>
    <a:bodyPr/>
    <a:lstStyle/>
    <a:p>
      <a:pPr>
        <a:defRPr>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8612286456841568"/>
          <c:y val="1.979087858570141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Hoja2!$D$41</c:f>
              <c:strCache>
                <c:ptCount val="1"/>
                <c:pt idx="0">
                  <c:v>Gestión de Presupuesto por Mes
% Ejecución</c:v>
                </c:pt>
              </c:strCache>
            </c:strRef>
          </c:tx>
          <c:explosion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C14-454C-8E92-E231AF0EF89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C14-454C-8E92-E231AF0EF89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C14-454C-8E92-E231AF0EF897}"/>
              </c:ext>
            </c:extLst>
          </c:dPt>
          <c:dLbls>
            <c:dLbl>
              <c:idx val="0"/>
              <c:tx>
                <c:rich>
                  <a:bodyPr/>
                  <a:lstStyle/>
                  <a:p>
                    <a:fld id="{25E03218-386E-489D-801E-7A8E351EC2E9}" type="CELLRANGE">
                      <a:rPr lang="en-US" baseline="0"/>
                      <a:pPr/>
                      <a:t>[CELLRANGE]</a:t>
                    </a:fld>
                    <a:r>
                      <a:rPr lang="en-US" baseline="0"/>
                      <a:t>
</a:t>
                    </a:r>
                    <a:fld id="{5C74828F-40BB-4170-97BC-4DE1A7AE2680}" type="CATEGORYNAME">
                      <a:rPr lang="en-US" baseline="0"/>
                      <a:pPr/>
                      <a:t>[NOMBRE DE CATEGORÍA]</a:t>
                    </a:fld>
                    <a:r>
                      <a:rPr lang="en-US" baseline="0"/>
                      <a:t>
</a:t>
                    </a:r>
                    <a:fld id="{68BFD76D-463D-4870-A6B3-91AC93FD705E}"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layout>
                    <c:manualLayout>
                      <c:w val="0.22128845163753277"/>
                      <c:h val="0.19759450171821305"/>
                    </c:manualLayout>
                  </c15:layout>
                  <c15:dlblFieldTable/>
                  <c15:showDataLabelsRange val="1"/>
                </c:ext>
                <c:ext xmlns:c16="http://schemas.microsoft.com/office/drawing/2014/chart" uri="{C3380CC4-5D6E-409C-BE32-E72D297353CC}">
                  <c16:uniqueId val="{00000001-EC14-454C-8E92-E231AF0EF897}"/>
                </c:ext>
              </c:extLst>
            </c:dLbl>
            <c:dLbl>
              <c:idx val="1"/>
              <c:layout>
                <c:manualLayout>
                  <c:x val="7.965479188825399E-3"/>
                  <c:y val="-0.26509346952801238"/>
                </c:manualLayout>
              </c:layout>
              <c:tx>
                <c:rich>
                  <a:bodyPr/>
                  <a:lstStyle/>
                  <a:p>
                    <a:fld id="{CF1D7B52-396C-410B-9B97-3FAEFFCE7B96}" type="CELLRANGE">
                      <a:rPr lang="en-US" baseline="0"/>
                      <a:pPr/>
                      <a:t>[CELLRANGE]</a:t>
                    </a:fld>
                    <a:r>
                      <a:rPr lang="en-US" baseline="0"/>
                      <a:t>
</a:t>
                    </a:r>
                    <a:fld id="{551E6C36-547E-4499-A0E2-149CEEB2C005}" type="CATEGORYNAME">
                      <a:rPr lang="en-US" baseline="0"/>
                      <a:pPr/>
                      <a:t>[NOMBRE DE CATEGORÍA]</a:t>
                    </a:fld>
                    <a:r>
                      <a:rPr lang="en-US" baseline="0"/>
                      <a:t>
</a:t>
                    </a:r>
                    <a:fld id="{B5C3A9CD-3AA8-472D-825B-D05E425813F1}" type="VALUE">
                      <a:rPr lang="en-US" baseline="0"/>
                      <a:pPr/>
                      <a:t>[VALOR]</a:t>
                    </a:fld>
                    <a:endParaRPr lang="en-US" baseline="0"/>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EC14-454C-8E92-E231AF0EF897}"/>
                </c:ext>
              </c:extLst>
            </c:dLbl>
            <c:dLbl>
              <c:idx val="2"/>
              <c:tx>
                <c:rich>
                  <a:bodyPr/>
                  <a:lstStyle/>
                  <a:p>
                    <a:fld id="{18DD06FA-F6E9-4BE5-B452-E6E132501F25}" type="CELLRANGE">
                      <a:rPr lang="en-US" baseline="0"/>
                      <a:pPr/>
                      <a:t>[CELLRANGE]</a:t>
                    </a:fld>
                    <a:r>
                      <a:rPr lang="en-US" baseline="0"/>
                      <a:t>
</a:t>
                    </a:r>
                    <a:fld id="{A38D80A7-C6F1-4CE6-953C-A4D7F59AFD6C}" type="CATEGORYNAME">
                      <a:rPr lang="en-US" baseline="0"/>
                      <a:pPr/>
                      <a:t>[NOMBRE DE CATEGORÍA]</a:t>
                    </a:fld>
                    <a:r>
                      <a:rPr lang="en-US" baseline="0"/>
                      <a:t>
</a:t>
                    </a:r>
                    <a:fld id="{0C464913-5804-4AB7-9E6B-1D9AF5AD3AB1}"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EC14-454C-8E92-E231AF0EF897}"/>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s-GT"/>
              </a:p>
            </c:txPr>
            <c:dLblPos val="ctr"/>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Hoja2!$A$42:$A$44</c:f>
              <c:strCache>
                <c:ptCount val="3"/>
                <c:pt idx="0">
                  <c:v>STCNS</c:v>
                </c:pt>
                <c:pt idx="1">
                  <c:v>INEES</c:v>
                </c:pt>
                <c:pt idx="2">
                  <c:v>IGSNS</c:v>
                </c:pt>
              </c:strCache>
            </c:strRef>
          </c:cat>
          <c:val>
            <c:numRef>
              <c:f>Hoja2!$D$42:$D$44</c:f>
              <c:numCache>
                <c:formatCode>0.00%</c:formatCode>
                <c:ptCount val="3"/>
                <c:pt idx="0">
                  <c:v>7.0576345512030306E-2</c:v>
                </c:pt>
                <c:pt idx="1">
                  <c:v>6.4096807773043038E-2</c:v>
                </c:pt>
                <c:pt idx="2">
                  <c:v>7.086134556962026E-2</c:v>
                </c:pt>
              </c:numCache>
            </c:numRef>
          </c:val>
          <c:extLst>
            <c:ext xmlns:c15="http://schemas.microsoft.com/office/drawing/2012/chart" uri="{02D57815-91ED-43cb-92C2-25804820EDAC}">
              <c15:datalabelsRange>
                <c15:f>Hoja2!$C$42:$C$44</c15:f>
                <c15:dlblRangeCache>
                  <c:ptCount val="3"/>
                  <c:pt idx="0">
                    <c:v> Q1,076,056.72 </c:v>
                  </c:pt>
                  <c:pt idx="1">
                    <c:v> Q503,371.14 </c:v>
                  </c:pt>
                  <c:pt idx="2">
                    <c:v> Q559,804.63 </c:v>
                  </c:pt>
                </c15:dlblRangeCache>
              </c15:datalabelsRange>
            </c:ext>
            <c:ext xmlns:c16="http://schemas.microsoft.com/office/drawing/2014/chart" uri="{C3380CC4-5D6E-409C-BE32-E72D297353CC}">
              <c16:uniqueId val="{00000006-EC14-454C-8E92-E231AF0EF897}"/>
            </c:ext>
          </c:extLst>
        </c:ser>
        <c:dLbls>
          <c:dLblPos val="ctr"/>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Hoja2!$B$3</c:f>
              <c:strCache>
                <c:ptCount val="1"/>
                <c:pt idx="0">
                  <c:v> VIGENTE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Hoja2!$A$5:$A$7</c:f>
              <c:numCache>
                <c:formatCode>General</c:formatCode>
                <c:ptCount val="3"/>
                <c:pt idx="0">
                  <c:v>67</c:v>
                </c:pt>
                <c:pt idx="1">
                  <c:v>68</c:v>
                </c:pt>
                <c:pt idx="2">
                  <c:v>69</c:v>
                </c:pt>
              </c:numCache>
            </c:numRef>
          </c:cat>
          <c:val>
            <c:numRef>
              <c:f>Hoja2!$B$5:$B$7</c:f>
              <c:numCache>
                <c:formatCode>_("Q"* #,##0.00_);_("Q"* \(#,##0.00\);_("Q"* "-"??_);_(@_)</c:formatCode>
                <c:ptCount val="3"/>
                <c:pt idx="0">
                  <c:v>15246705</c:v>
                </c:pt>
                <c:pt idx="1">
                  <c:v>7853295</c:v>
                </c:pt>
                <c:pt idx="2">
                  <c:v>7900000</c:v>
                </c:pt>
              </c:numCache>
            </c:numRef>
          </c:val>
          <c:extLst>
            <c:ext xmlns:c16="http://schemas.microsoft.com/office/drawing/2014/chart" uri="{C3380CC4-5D6E-409C-BE32-E72D297353CC}">
              <c16:uniqueId val="{00000000-2893-4834-A602-4F1F5820451F}"/>
            </c:ext>
          </c:extLst>
        </c:ser>
        <c:ser>
          <c:idx val="1"/>
          <c:order val="1"/>
          <c:tx>
            <c:strRef>
              <c:f>Hoja2!$C$3</c:f>
              <c:strCache>
                <c:ptCount val="1"/>
                <c:pt idx="0">
                  <c:v>EJECUTADO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Hoja2!$A$5:$A$7</c:f>
              <c:numCache>
                <c:formatCode>General</c:formatCode>
                <c:ptCount val="3"/>
                <c:pt idx="0">
                  <c:v>67</c:v>
                </c:pt>
                <c:pt idx="1">
                  <c:v>68</c:v>
                </c:pt>
                <c:pt idx="2">
                  <c:v>69</c:v>
                </c:pt>
              </c:numCache>
            </c:numRef>
          </c:cat>
          <c:val>
            <c:numRef>
              <c:f>Hoja2!$C$5:$C$7</c:f>
              <c:numCache>
                <c:formatCode>"Q"#,##0.00</c:formatCode>
                <c:ptCount val="3"/>
                <c:pt idx="0">
                  <c:v>9447928.9000000004</c:v>
                </c:pt>
                <c:pt idx="1">
                  <c:v>4793304.78</c:v>
                </c:pt>
                <c:pt idx="2">
                  <c:v>4692685.32</c:v>
                </c:pt>
              </c:numCache>
            </c:numRef>
          </c:val>
          <c:extLst>
            <c:ext xmlns:c16="http://schemas.microsoft.com/office/drawing/2014/chart" uri="{C3380CC4-5D6E-409C-BE32-E72D297353CC}">
              <c16:uniqueId val="{00000001-2893-4834-A602-4F1F5820451F}"/>
            </c:ext>
          </c:extLst>
        </c:ser>
        <c:dLbls>
          <c:dLblPos val="outEnd"/>
          <c:showLegendKey val="0"/>
          <c:showVal val="1"/>
          <c:showCatName val="0"/>
          <c:showSerName val="0"/>
          <c:showPercent val="0"/>
          <c:showBubbleSize val="0"/>
        </c:dLbls>
        <c:gapWidth val="219"/>
        <c:overlap val="-27"/>
        <c:axId val="436095023"/>
        <c:axId val="436093583"/>
      </c:barChart>
      <c:catAx>
        <c:axId val="436095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436093583"/>
        <c:crosses val="autoZero"/>
        <c:auto val="1"/>
        <c:lblAlgn val="ctr"/>
        <c:lblOffset val="100"/>
        <c:noMultiLvlLbl val="0"/>
      </c:catAx>
      <c:valAx>
        <c:axId val="436093583"/>
        <c:scaling>
          <c:orientation val="minMax"/>
        </c:scaling>
        <c:delete val="0"/>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436095023"/>
        <c:crosses val="autoZero"/>
        <c:crossBetween val="between"/>
        <c:majorUnit val="50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kumimoji="0" lang="es-GT" sz="1400" b="0" i="0" u="none" strike="noStrike" kern="1200" cap="none" spc="0" normalizeH="0" baseline="0" noProof="0">
                <a:ln>
                  <a:noFill/>
                </a:ln>
                <a:solidFill>
                  <a:sysClr val="windowText" lastClr="000000">
                    <a:lumMod val="65000"/>
                    <a:lumOff val="35000"/>
                  </a:sysClr>
                </a:solidFill>
                <a:effectLst/>
                <a:uLnTx/>
                <a:uFillTx/>
                <a:latin typeface="Calibri" panose="020F0502020204030204"/>
              </a:rPr>
              <a:t>STCNS</a:t>
            </a:r>
          </a:p>
          <a:p>
            <a:pPr>
              <a:defRPr/>
            </a:pPr>
            <a:r>
              <a:rPr kumimoji="0" lang="es-GT" sz="1400" b="0" i="0" u="none" strike="noStrike" kern="1200" cap="none" spc="0" normalizeH="0" baseline="0" noProof="0">
                <a:ln>
                  <a:noFill/>
                </a:ln>
                <a:solidFill>
                  <a:sysClr val="windowText" lastClr="000000">
                    <a:lumMod val="65000"/>
                    <a:lumOff val="35000"/>
                  </a:sysClr>
                </a:solidFill>
                <a:effectLst/>
                <a:uLnTx/>
                <a:uFillTx/>
                <a:latin typeface="Calibri" panose="020F0502020204030204"/>
              </a:rPr>
              <a:t>Presupuesto Acumulado</a:t>
            </a:r>
            <a:endParaRPr lang="es-GT"/>
          </a:p>
        </c:rich>
      </c:tx>
      <c:layout>
        <c:manualLayout>
          <c:xMode val="edge"/>
          <c:yMode val="edge"/>
          <c:x val="2.5399583672730446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tx>
            <c:strRef>
              <c:f>Hoja2!$H$3</c:f>
              <c:strCache>
                <c:ptCount val="1"/>
                <c:pt idx="0">
                  <c:v>VIGENTE </c:v>
                </c:pt>
              </c:strCache>
            </c:strRef>
          </c:tx>
          <c:spPr>
            <a:solidFill>
              <a:schemeClr val="accent1"/>
            </a:solidFill>
            <a:ln>
              <a:noFill/>
            </a:ln>
            <a:effectLst/>
          </c:spPr>
          <c:invertIfNegative val="0"/>
          <c:dLbls>
            <c:dLbl>
              <c:idx val="0"/>
              <c:layout>
                <c:manualLayout>
                  <c:x val="-4.5977011494252873E-3"/>
                  <c:y val="7.119741100323627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53951706036745406"/>
                      <c:h val="0.23919119333384298"/>
                    </c:manualLayout>
                  </c15:layout>
                </c:ext>
                <c:ext xmlns:c16="http://schemas.microsoft.com/office/drawing/2014/chart" uri="{C3380CC4-5D6E-409C-BE32-E72D297353CC}">
                  <c16:uniqueId val="{00000004-A39D-4138-BA8B-03C7B994DE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Hoja2!$I$3</c:f>
              <c:numCache>
                <c:formatCode>_("Q"* #,##0.00_);_("Q"* \(#,##0.00\);_("Q"* "-"??_);_(@_)</c:formatCode>
                <c:ptCount val="1"/>
                <c:pt idx="0">
                  <c:v>31000000</c:v>
                </c:pt>
              </c:numCache>
            </c:numRef>
          </c:val>
          <c:extLst>
            <c:ext xmlns:c16="http://schemas.microsoft.com/office/drawing/2014/chart" uri="{C3380CC4-5D6E-409C-BE32-E72D297353CC}">
              <c16:uniqueId val="{00000000-A39D-4138-BA8B-03C7B994DEF0}"/>
            </c:ext>
          </c:extLst>
        </c:ser>
        <c:ser>
          <c:idx val="1"/>
          <c:order val="1"/>
          <c:tx>
            <c:strRef>
              <c:f>Hoja2!$H$4</c:f>
              <c:strCache>
                <c:ptCount val="1"/>
                <c:pt idx="0">
                  <c:v>EJECUTADO</c:v>
                </c:pt>
              </c:strCache>
            </c:strRef>
          </c:tx>
          <c:spPr>
            <a:solidFill>
              <a:schemeClr val="accent2"/>
            </a:solidFill>
            <a:ln>
              <a:noFill/>
            </a:ln>
            <a:effectLst/>
          </c:spPr>
          <c:invertIfNegative val="0"/>
          <c:dLbls>
            <c:dLbl>
              <c:idx val="0"/>
              <c:layout>
                <c:manualLayout>
                  <c:x val="9.6551724137931033E-2"/>
                  <c:y val="3.2362459546925564E-2"/>
                </c:manualLayout>
              </c:layout>
              <c:showLegendKey val="0"/>
              <c:showVal val="1"/>
              <c:showCatName val="0"/>
              <c:showSerName val="0"/>
              <c:showPercent val="0"/>
              <c:showBubbleSize val="0"/>
              <c:extLst>
                <c:ext xmlns:c15="http://schemas.microsoft.com/office/drawing/2012/chart" uri="{CE6537A1-D6FC-4f65-9D91-7224C49458BB}">
                  <c15:layout>
                    <c:manualLayout>
                      <c:w val="0.50733315232147702"/>
                      <c:h val="0.23271870142445786"/>
                    </c:manualLayout>
                  </c15:layout>
                </c:ext>
                <c:ext xmlns:c16="http://schemas.microsoft.com/office/drawing/2014/chart" uri="{C3380CC4-5D6E-409C-BE32-E72D297353CC}">
                  <c16:uniqueId val="{00000003-A39D-4138-BA8B-03C7B994DE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Hoja2!$I$4</c:f>
              <c:numCache>
                <c:formatCode>_("Q"* #,##0.00_);_("Q"* \(#,##0.00\);_("Q"* "-"??_);_(@_)</c:formatCode>
                <c:ptCount val="1"/>
                <c:pt idx="0">
                  <c:v>18933919</c:v>
                </c:pt>
              </c:numCache>
            </c:numRef>
          </c:val>
          <c:extLst>
            <c:ext xmlns:c16="http://schemas.microsoft.com/office/drawing/2014/chart" uri="{C3380CC4-5D6E-409C-BE32-E72D297353CC}">
              <c16:uniqueId val="{00000002-A39D-4138-BA8B-03C7B994DEF0}"/>
            </c:ext>
          </c:extLst>
        </c:ser>
        <c:dLbls>
          <c:showLegendKey val="0"/>
          <c:showVal val="0"/>
          <c:showCatName val="0"/>
          <c:showSerName val="0"/>
          <c:showPercent val="0"/>
          <c:showBubbleSize val="0"/>
        </c:dLbls>
        <c:gapWidth val="182"/>
        <c:axId val="535473311"/>
        <c:axId val="535468511"/>
      </c:barChart>
      <c:catAx>
        <c:axId val="535473311"/>
        <c:scaling>
          <c:orientation val="minMax"/>
        </c:scaling>
        <c:delete val="1"/>
        <c:axPos val="b"/>
        <c:majorTickMark val="none"/>
        <c:minorTickMark val="none"/>
        <c:tickLblPos val="nextTo"/>
        <c:crossAx val="535468511"/>
        <c:crossesAt val="0"/>
        <c:auto val="1"/>
        <c:lblAlgn val="ctr"/>
        <c:lblOffset val="100"/>
        <c:noMultiLvlLbl val="0"/>
      </c:catAx>
      <c:valAx>
        <c:axId val="535468511"/>
        <c:scaling>
          <c:orientation val="minMax"/>
        </c:scaling>
        <c:delete val="1"/>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none"/>
        <c:minorTickMark val="none"/>
        <c:tickLblPos val="nextTo"/>
        <c:crossAx val="535473311"/>
        <c:crosses val="autoZero"/>
        <c:crossBetween val="between"/>
      </c:valAx>
      <c:spPr>
        <a:noFill/>
        <a:ln>
          <a:noFill/>
        </a:ln>
        <a:effectLst/>
      </c:spPr>
    </c:plotArea>
    <c:legend>
      <c:legendPos val="b"/>
      <c:layout>
        <c:manualLayout>
          <c:xMode val="edge"/>
          <c:yMode val="edge"/>
          <c:x val="0.25492370350257942"/>
          <c:y val="0.85194098310526734"/>
          <c:w val="0.53612924246538152"/>
          <c:h val="0.109224065438422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7896494478514713"/>
          <c:y val="5.154639175257731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Hoja2!$D$41</c:f>
              <c:strCache>
                <c:ptCount val="1"/>
                <c:pt idx="0">
                  <c:v>Gestión de Presupuesto por Mes
% Ejecución</c:v>
                </c:pt>
              </c:strCache>
            </c:strRef>
          </c:tx>
          <c:explosion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1E92-460D-A5AB-ECB1432DED4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5-1E92-460D-A5AB-ECB1432DED4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4-1E92-460D-A5AB-ECB1432DED44}"/>
              </c:ext>
            </c:extLst>
          </c:dPt>
          <c:dLbls>
            <c:dLbl>
              <c:idx val="0"/>
              <c:tx>
                <c:rich>
                  <a:bodyPr/>
                  <a:lstStyle/>
                  <a:p>
                    <a:fld id="{4B98AC78-EF30-4553-80DC-1C1E46A16FC2}" type="CELLRANGE">
                      <a:rPr lang="en-US" baseline="0"/>
                      <a:pPr/>
                      <a:t>[CELLRANGE]</a:t>
                    </a:fld>
                    <a:r>
                      <a:rPr lang="en-US" baseline="0"/>
                      <a:t>
</a:t>
                    </a:r>
                    <a:fld id="{0D9BF847-10AE-4642-BB5F-D6217B0A7CFC}" type="CATEGORYNAME">
                      <a:rPr lang="en-US" baseline="0"/>
                      <a:pPr/>
                      <a:t>[NOMBRE DE CATEGORÍA]</a:t>
                    </a:fld>
                    <a:r>
                      <a:rPr lang="en-US" baseline="0"/>
                      <a:t>
</a:t>
                    </a:r>
                    <a:fld id="{B9E8FB5E-1571-46CD-83C5-9C7B58DAD2F5}"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layout>
                    <c:manualLayout>
                      <c:w val="0.22128845163753277"/>
                      <c:h val="0.19759450171821305"/>
                    </c:manualLayout>
                  </c15:layout>
                  <c15:dlblFieldTable/>
                  <c15:showDataLabelsRange val="1"/>
                </c:ext>
                <c:ext xmlns:c16="http://schemas.microsoft.com/office/drawing/2014/chart" uri="{C3380CC4-5D6E-409C-BE32-E72D297353CC}">
                  <c16:uniqueId val="{00000003-1E92-460D-A5AB-ECB1432DED44}"/>
                </c:ext>
              </c:extLst>
            </c:dLbl>
            <c:dLbl>
              <c:idx val="1"/>
              <c:layout>
                <c:manualLayout>
                  <c:x val="8.7871382490254654E-2"/>
                  <c:y val="-0.33767730064669749"/>
                </c:manualLayout>
              </c:layout>
              <c:tx>
                <c:rich>
                  <a:bodyPr/>
                  <a:lstStyle/>
                  <a:p>
                    <a:fld id="{9028CAF0-E17E-4046-9BD2-358258248786}" type="CELLRANGE">
                      <a:rPr lang="en-US" baseline="0"/>
                      <a:pPr/>
                      <a:t>[CELLRANGE]</a:t>
                    </a:fld>
                    <a:r>
                      <a:rPr lang="en-US" baseline="0"/>
                      <a:t>
</a:t>
                    </a:r>
                    <a:fld id="{396DC565-8B4B-421E-B1C1-5D5AC194974E}" type="CATEGORYNAME">
                      <a:rPr lang="en-US" baseline="0"/>
                      <a:pPr/>
                      <a:t>[NOMBRE DE CATEGORÍA]</a:t>
                    </a:fld>
                    <a:r>
                      <a:rPr lang="en-US" baseline="0"/>
                      <a:t>
</a:t>
                    </a:r>
                    <a:fld id="{11686BFB-7349-41E0-BC71-F986E84634C3}" type="VALUE">
                      <a:rPr lang="en-US" baseline="0"/>
                      <a:pPr/>
                      <a:t>[VALOR]</a:t>
                    </a:fld>
                    <a:endParaRPr lang="en-US" baseline="0"/>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1E92-460D-A5AB-ECB1432DED44}"/>
                </c:ext>
              </c:extLst>
            </c:dLbl>
            <c:dLbl>
              <c:idx val="2"/>
              <c:tx>
                <c:rich>
                  <a:bodyPr/>
                  <a:lstStyle/>
                  <a:p>
                    <a:fld id="{7C216E6E-DC67-488D-8D10-8EFB5E9CF28E}" type="CELLRANGE">
                      <a:rPr lang="en-US" baseline="0"/>
                      <a:pPr/>
                      <a:t>[CELLRANGE]</a:t>
                    </a:fld>
                    <a:r>
                      <a:rPr lang="en-US" baseline="0"/>
                      <a:t>
</a:t>
                    </a:r>
                    <a:fld id="{92458FB0-2B09-4AF7-B1D1-A2A9F03DE386}" type="CATEGORYNAME">
                      <a:rPr lang="en-US" baseline="0"/>
                      <a:pPr/>
                      <a:t>[NOMBRE DE CATEGORÍA]</a:t>
                    </a:fld>
                    <a:r>
                      <a:rPr lang="en-US" baseline="0"/>
                      <a:t>
</a:t>
                    </a:r>
                    <a:fld id="{0E2353FB-B0B9-43C6-B990-3F042C46E41D}"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1E92-460D-A5AB-ECB1432DED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f>Hoja2!$A$42:$A$44</c:f>
              <c:strCache>
                <c:ptCount val="3"/>
                <c:pt idx="0">
                  <c:v>STCNS</c:v>
                </c:pt>
                <c:pt idx="1">
                  <c:v>INEES</c:v>
                </c:pt>
                <c:pt idx="2">
                  <c:v>IGSNS</c:v>
                </c:pt>
              </c:strCache>
            </c:strRef>
          </c:cat>
          <c:val>
            <c:numRef>
              <c:f>Hoja2!$D$42:$D$44</c:f>
              <c:numCache>
                <c:formatCode>0.00%</c:formatCode>
                <c:ptCount val="3"/>
                <c:pt idx="0">
                  <c:v>7.0576345512030306E-2</c:v>
                </c:pt>
                <c:pt idx="1">
                  <c:v>6.4096807773043038E-2</c:v>
                </c:pt>
                <c:pt idx="2">
                  <c:v>7.086134556962026E-2</c:v>
                </c:pt>
              </c:numCache>
            </c:numRef>
          </c:val>
          <c:extLst>
            <c:ext xmlns:c15="http://schemas.microsoft.com/office/drawing/2012/chart" uri="{02D57815-91ED-43cb-92C2-25804820EDAC}">
              <c15:datalabelsRange>
                <c15:f>Hoja2!$C$42:$C$44</c15:f>
                <c15:dlblRangeCache>
                  <c:ptCount val="3"/>
                  <c:pt idx="0">
                    <c:v> Q1,076,056.72 </c:v>
                  </c:pt>
                  <c:pt idx="1">
                    <c:v> Q503,371.14 </c:v>
                  </c:pt>
                  <c:pt idx="2">
                    <c:v> Q559,804.63 </c:v>
                  </c:pt>
                </c15:dlblRangeCache>
              </c15:datalabelsRange>
            </c:ext>
            <c:ext xmlns:c16="http://schemas.microsoft.com/office/drawing/2014/chart" uri="{C3380CC4-5D6E-409C-BE32-E72D297353CC}">
              <c16:uniqueId val="{00000000-1E92-460D-A5AB-ECB1432DED44}"/>
            </c:ext>
          </c:extLst>
        </c:ser>
        <c:dLbls>
          <c:dLblPos val="ctr"/>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Hoja2!$C$51</c:f>
              <c:strCache>
                <c:ptCount val="1"/>
                <c:pt idx="0">
                  <c:v>Ejecutado</c:v>
                </c:pt>
              </c:strCache>
            </c:strRef>
          </c:tx>
          <c:spPr>
            <a:solidFill>
              <a:schemeClr val="accent1"/>
            </a:solidFill>
            <a:ln>
              <a:noFill/>
            </a:ln>
            <a:effectLst/>
          </c:spPr>
          <c:invertIfNegative val="0"/>
          <c:dLbls>
            <c:delete val="1"/>
          </c:dLbls>
          <c:cat>
            <c:strRef>
              <c:f>Hoja2!$A$52:$A$54</c:f>
              <c:strCache>
                <c:ptCount val="3"/>
                <c:pt idx="0">
                  <c:v>STCNS</c:v>
                </c:pt>
                <c:pt idx="1">
                  <c:v>INEES</c:v>
                </c:pt>
                <c:pt idx="2">
                  <c:v>IGSNS</c:v>
                </c:pt>
              </c:strCache>
            </c:strRef>
          </c:cat>
          <c:val>
            <c:numRef>
              <c:f>Hoja2!$C$52:$C$54</c:f>
              <c:numCache>
                <c:formatCode>_("Q"* #,##0.00_);_("Q"* \(#,##0.00\);_("Q"* "-"??_);_(@_)</c:formatCode>
                <c:ptCount val="3"/>
                <c:pt idx="0">
                  <c:v>9447928.9000000004</c:v>
                </c:pt>
                <c:pt idx="1">
                  <c:v>4793304.78</c:v>
                </c:pt>
                <c:pt idx="2">
                  <c:v>4692685.32</c:v>
                </c:pt>
              </c:numCache>
            </c:numRef>
          </c:val>
          <c:extLst>
            <c:ext xmlns:c16="http://schemas.microsoft.com/office/drawing/2014/chart" uri="{C3380CC4-5D6E-409C-BE32-E72D297353CC}">
              <c16:uniqueId val="{00000000-5668-456F-868F-43807415A5EC}"/>
            </c:ext>
          </c:extLst>
        </c:ser>
        <c:ser>
          <c:idx val="1"/>
          <c:order val="1"/>
          <c:tx>
            <c:strRef>
              <c:f>Hoja2!$D$51</c:f>
              <c:strCache>
                <c:ptCount val="1"/>
                <c:pt idx="0">
                  <c:v>Porcentaje de Ejecución</c:v>
                </c:pt>
              </c:strCache>
            </c:strRef>
          </c:tx>
          <c:spPr>
            <a:solidFill>
              <a:schemeClr val="accent2"/>
            </a:solidFill>
            <a:ln>
              <a:noFill/>
            </a:ln>
            <a:effectLst/>
          </c:spPr>
          <c:invertIfNegative val="0"/>
          <c:dLbls>
            <c:delete val="1"/>
          </c:dLbls>
          <c:cat>
            <c:strRef>
              <c:f>Hoja2!$A$52:$A$54</c:f>
              <c:strCache>
                <c:ptCount val="3"/>
                <c:pt idx="0">
                  <c:v>STCNS</c:v>
                </c:pt>
                <c:pt idx="1">
                  <c:v>INEES</c:v>
                </c:pt>
                <c:pt idx="2">
                  <c:v>IGSNS</c:v>
                </c:pt>
              </c:strCache>
            </c:strRef>
          </c:cat>
          <c:val>
            <c:numRef>
              <c:f>Hoja2!$D$52:$D$54</c:f>
              <c:numCache>
                <c:formatCode>0.00%</c:formatCode>
                <c:ptCount val="3"/>
                <c:pt idx="0">
                  <c:v>0.61967021071110118</c:v>
                </c:pt>
                <c:pt idx="1">
                  <c:v>0.61035587992046658</c:v>
                </c:pt>
                <c:pt idx="2">
                  <c:v>0.59401080000000006</c:v>
                </c:pt>
              </c:numCache>
            </c:numRef>
          </c:val>
          <c:extLst>
            <c:ext xmlns:c16="http://schemas.microsoft.com/office/drawing/2014/chart" uri="{C3380CC4-5D6E-409C-BE32-E72D297353CC}">
              <c16:uniqueId val="{00000003-24F7-4F7F-B8D5-9399CDE7353D}"/>
            </c:ext>
          </c:extLst>
        </c:ser>
        <c:dLbls>
          <c:dLblPos val="outEnd"/>
          <c:showLegendKey val="0"/>
          <c:showVal val="1"/>
          <c:showCatName val="0"/>
          <c:showSerName val="0"/>
          <c:showPercent val="0"/>
          <c:showBubbleSize val="0"/>
        </c:dLbls>
        <c:gapWidth val="219"/>
        <c:overlap val="-27"/>
        <c:axId val="63273999"/>
        <c:axId val="63273519"/>
      </c:barChart>
      <c:catAx>
        <c:axId val="6327399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crossAx val="63273519"/>
        <c:crosses val="autoZero"/>
        <c:auto val="1"/>
        <c:lblAlgn val="ctr"/>
        <c:lblOffset val="100"/>
        <c:noMultiLvlLbl val="0"/>
      </c:catAx>
      <c:valAx>
        <c:axId val="63273519"/>
        <c:scaling>
          <c:orientation val="minMax"/>
        </c:scaling>
        <c:delete val="1"/>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out"/>
        <c:minorTickMark val="none"/>
        <c:tickLblPos val="nextTo"/>
        <c:crossAx val="6327399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hade val="15000"/>
        </a:schemeClr>
      </a:solidFill>
      <a:round/>
    </a:ln>
    <a:effectLst/>
  </c:spPr>
  <c:txPr>
    <a:bodyPr/>
    <a:lstStyle/>
    <a:p>
      <a:pPr>
        <a:defRPr b="1">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chart" Target="../charts/chart2.xml"/><Relationship Id="rId12" Type="http://schemas.openxmlformats.org/officeDocument/2006/relationships/chart" Target="../charts/chart1.xml"/><Relationship Id="rId2" Type="http://schemas.openxmlformats.org/officeDocument/2006/relationships/customXml" Target="../ink/ink1.xml"/><Relationship Id="rId1" Type="http://schemas.openxmlformats.org/officeDocument/2006/relationships/image" Target="../media/image1.png"/><Relationship Id="rId11" Type="http://schemas.openxmlformats.org/officeDocument/2006/relationships/hyperlink" Target="https://stcns.gob.gt/comentarios-sugerencias/" TargetMode="External"/><Relationship Id="rId10" Type="http://schemas.openxmlformats.org/officeDocument/2006/relationships/image" Target="../media/image2.jpeg"/><Relationship Id="rId9" Type="http://schemas.openxmlformats.org/officeDocument/2006/relationships/hyperlink" Target="https://stcns.gob.gt/solicitud-de-informacion-publica/"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190500</xdr:rowOff>
    </xdr:from>
    <xdr:to>
      <xdr:col>1</xdr:col>
      <xdr:colOff>1182461</xdr:colOff>
      <xdr:row>5</xdr:row>
      <xdr:rowOff>176894</xdr:rowOff>
    </xdr:to>
    <xdr:pic>
      <xdr:nvPicPr>
        <xdr:cNvPr id="2" name="Imagen 1">
          <a:extLst>
            <a:ext uri="{FF2B5EF4-FFF2-40B4-BE49-F238E27FC236}">
              <a16:creationId xmlns:a16="http://schemas.microsoft.com/office/drawing/2014/main" id="{FF8E3312-CE00-4D16-97E6-833F369DE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1" y="381000"/>
          <a:ext cx="2886074" cy="1000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285390</xdr:colOff>
      <xdr:row>17</xdr:row>
      <xdr:rowOff>85590</xdr:rowOff>
    </xdr:from>
    <xdr:to>
      <xdr:col>11</xdr:col>
      <xdr:colOff>285750</xdr:colOff>
      <xdr:row>17</xdr:row>
      <xdr:rowOff>85950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6" name="Entrada de lápiz 5">
              <a:extLst>
                <a:ext uri="{FF2B5EF4-FFF2-40B4-BE49-F238E27FC236}">
                  <a16:creationId xmlns:a16="http://schemas.microsoft.com/office/drawing/2014/main" id="{EB9EDD9B-3117-6AAC-F8F5-5106BF96FE98}"/>
                </a:ext>
              </a:extLst>
            </xdr14:cNvPr>
            <xdr14:cNvContentPartPr/>
          </xdr14:nvContentPartPr>
          <xdr14:nvPr macro=""/>
          <xdr14:xfrm>
            <a:off x="11886840" y="6886440"/>
            <a:ext cx="360" cy="360"/>
          </xdr14:xfrm>
        </xdr:contentPart>
      </mc:Choice>
      <mc:Fallback xmlns="">
        <xdr:pic>
          <xdr:nvPicPr>
            <xdr:cNvPr id="6" name="Entrada de lápiz 5">
              <a:extLst>
                <a:ext uri="{FF2B5EF4-FFF2-40B4-BE49-F238E27FC236}">
                  <a16:creationId xmlns:a16="http://schemas.microsoft.com/office/drawing/2014/main" id="{EB9EDD9B-3117-6AAC-F8F5-5106BF96FE98}"/>
                </a:ext>
              </a:extLst>
            </xdr:cNvPr>
            <xdr:cNvPicPr/>
          </xdr:nvPicPr>
          <xdr:blipFill>
            <a:blip xmlns:r="http://schemas.openxmlformats.org/officeDocument/2006/relationships" r:embed="rId8"/>
            <a:stretch>
              <a:fillRect/>
            </a:stretch>
          </xdr:blipFill>
          <xdr:spPr>
            <a:xfrm>
              <a:off x="11878200" y="6877800"/>
              <a:ext cx="18000" cy="18000"/>
            </a:xfrm>
            <a:prstGeom prst="rect">
              <a:avLst/>
            </a:prstGeom>
          </xdr:spPr>
        </xdr:pic>
      </mc:Fallback>
    </mc:AlternateContent>
    <xdr:clientData/>
  </xdr:twoCellAnchor>
  <xdr:twoCellAnchor>
    <xdr:from>
      <xdr:col>3</xdr:col>
      <xdr:colOff>442634</xdr:colOff>
      <xdr:row>34</xdr:row>
      <xdr:rowOff>49629</xdr:rowOff>
    </xdr:from>
    <xdr:to>
      <xdr:col>7</xdr:col>
      <xdr:colOff>33330</xdr:colOff>
      <xdr:row>38</xdr:row>
      <xdr:rowOff>112059</xdr:rowOff>
    </xdr:to>
    <xdr:sp macro="" textlink="">
      <xdr:nvSpPr>
        <xdr:cNvPr id="7" name="Rectángulo: esquinas redondeadas 6">
          <a:hlinkClick xmlns:r="http://schemas.openxmlformats.org/officeDocument/2006/relationships" r:id="rId9"/>
          <a:extLst>
            <a:ext uri="{FF2B5EF4-FFF2-40B4-BE49-F238E27FC236}">
              <a16:creationId xmlns:a16="http://schemas.microsoft.com/office/drawing/2014/main" id="{C1CDBDF9-2C64-451D-9E20-5CFFF0631364}"/>
            </a:ext>
          </a:extLst>
        </xdr:cNvPr>
        <xdr:cNvSpPr/>
      </xdr:nvSpPr>
      <xdr:spPr>
        <a:xfrm>
          <a:off x="5137899" y="12880364"/>
          <a:ext cx="3232607" cy="869254"/>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a:latin typeface="Altivo Medium" panose="020B0000000000000000" pitchFamily="34" charset="0"/>
            </a:rPr>
            <a:t>Consulta</a:t>
          </a:r>
          <a:r>
            <a:rPr lang="es-GT" sz="1600" baseline="0">
              <a:latin typeface="Altivo Medium" panose="020B0000000000000000" pitchFamily="34" charset="0"/>
            </a:rPr>
            <a:t> de Información Pública</a:t>
          </a:r>
          <a:endParaRPr lang="es-GT" sz="1600">
            <a:latin typeface="Altivo Medium" panose="020B0000000000000000" pitchFamily="34" charset="0"/>
          </a:endParaRPr>
        </a:p>
      </xdr:txBody>
    </xdr:sp>
    <xdr:clientData/>
  </xdr:twoCellAnchor>
  <xdr:twoCellAnchor editAs="oneCell">
    <xdr:from>
      <xdr:col>16</xdr:col>
      <xdr:colOff>47577</xdr:colOff>
      <xdr:row>1</xdr:row>
      <xdr:rowOff>92791</xdr:rowOff>
    </xdr:from>
    <xdr:to>
      <xdr:col>16</xdr:col>
      <xdr:colOff>1565708</xdr:colOff>
      <xdr:row>7</xdr:row>
      <xdr:rowOff>75974</xdr:rowOff>
    </xdr:to>
    <xdr:pic>
      <xdr:nvPicPr>
        <xdr:cNvPr id="10" name="Imagen 9">
          <a:extLst>
            <a:ext uri="{FF2B5EF4-FFF2-40B4-BE49-F238E27FC236}">
              <a16:creationId xmlns:a16="http://schemas.microsoft.com/office/drawing/2014/main" id="{36EA1135-8CF2-740E-9AF3-51244974592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17116377" y="295991"/>
          <a:ext cx="1518131" cy="1507183"/>
        </a:xfrm>
        <a:prstGeom prst="rect">
          <a:avLst/>
        </a:prstGeom>
      </xdr:spPr>
    </xdr:pic>
    <xdr:clientData/>
  </xdr:twoCellAnchor>
  <xdr:twoCellAnchor>
    <xdr:from>
      <xdr:col>7</xdr:col>
      <xdr:colOff>392527</xdr:colOff>
      <xdr:row>34</xdr:row>
      <xdr:rowOff>61154</xdr:rowOff>
    </xdr:from>
    <xdr:to>
      <xdr:col>9</xdr:col>
      <xdr:colOff>69669</xdr:colOff>
      <xdr:row>38</xdr:row>
      <xdr:rowOff>134470</xdr:rowOff>
    </xdr:to>
    <xdr:sp macro="" textlink="">
      <xdr:nvSpPr>
        <xdr:cNvPr id="8" name="Rectángulo: esquinas redondeadas 7">
          <a:hlinkClick xmlns:r="http://schemas.openxmlformats.org/officeDocument/2006/relationships" r:id="rId11"/>
          <a:extLst>
            <a:ext uri="{FF2B5EF4-FFF2-40B4-BE49-F238E27FC236}">
              <a16:creationId xmlns:a16="http://schemas.microsoft.com/office/drawing/2014/main" id="{D986C905-68C0-4A3E-9D0A-CB4918C19D39}"/>
            </a:ext>
          </a:extLst>
        </xdr:cNvPr>
        <xdr:cNvSpPr/>
      </xdr:nvSpPr>
      <xdr:spPr>
        <a:xfrm>
          <a:off x="8729703" y="12891889"/>
          <a:ext cx="3218201" cy="88014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a:latin typeface="Altivo Medium" panose="020B0000000000000000" pitchFamily="34" charset="0"/>
            </a:rPr>
            <a:t>Comentarios o Sugerencias </a:t>
          </a:r>
        </a:p>
      </xdr:txBody>
    </xdr:sp>
    <xdr:clientData/>
  </xdr:twoCellAnchor>
  <xdr:twoCellAnchor>
    <xdr:from>
      <xdr:col>9</xdr:col>
      <xdr:colOff>122464</xdr:colOff>
      <xdr:row>20</xdr:row>
      <xdr:rowOff>13606</xdr:rowOff>
    </xdr:from>
    <xdr:to>
      <xdr:col>13</xdr:col>
      <xdr:colOff>0</xdr:colOff>
      <xdr:row>27</xdr:row>
      <xdr:rowOff>298174</xdr:rowOff>
    </xdr:to>
    <xdr:graphicFrame macro="">
      <xdr:nvGraphicFramePr>
        <xdr:cNvPr id="4" name="Gráfico 3">
          <a:extLst>
            <a:ext uri="{FF2B5EF4-FFF2-40B4-BE49-F238E27FC236}">
              <a16:creationId xmlns:a16="http://schemas.microsoft.com/office/drawing/2014/main" id="{136D6E40-E42D-48EB-AF5D-50E678438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157368</xdr:colOff>
      <xdr:row>14</xdr:row>
      <xdr:rowOff>82826</xdr:rowOff>
    </xdr:from>
    <xdr:to>
      <xdr:col>13</xdr:col>
      <xdr:colOff>16564</xdr:colOff>
      <xdr:row>19</xdr:row>
      <xdr:rowOff>24848</xdr:rowOff>
    </xdr:to>
    <xdr:graphicFrame macro="">
      <xdr:nvGraphicFramePr>
        <xdr:cNvPr id="5" name="Gráfico 4">
          <a:extLst>
            <a:ext uri="{FF2B5EF4-FFF2-40B4-BE49-F238E27FC236}">
              <a16:creationId xmlns:a16="http://schemas.microsoft.com/office/drawing/2014/main" id="{23ED9AE7-AE83-43AF-9DCB-24295BE8F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0.5081</cdr:x>
      <cdr:y>0.61203</cdr:y>
    </cdr:from>
    <cdr:to>
      <cdr:x>0.72539</cdr:x>
      <cdr:y>0.70855</cdr:y>
    </cdr:to>
    <cdr:sp macro="" textlink="">
      <cdr:nvSpPr>
        <cdr:cNvPr id="2" name="CuadroTexto 1">
          <a:extLst xmlns:a="http://schemas.openxmlformats.org/drawingml/2006/main">
            <a:ext uri="{FF2B5EF4-FFF2-40B4-BE49-F238E27FC236}">
              <a16:creationId xmlns:a16="http://schemas.microsoft.com/office/drawing/2014/main" id="{16DB7359-50C6-80F5-B56F-7543ECB924E4}"/>
            </a:ext>
          </a:extLst>
        </cdr:cNvPr>
        <cdr:cNvSpPr txBox="1"/>
      </cdr:nvSpPr>
      <cdr:spPr>
        <a:xfrm xmlns:a="http://schemas.openxmlformats.org/drawingml/2006/main">
          <a:off x="1428394" y="1380879"/>
          <a:ext cx="610854" cy="217772"/>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r>
            <a:rPr lang="es-GT" sz="900" b="1" kern="1200">
              <a:latin typeface="Arial" panose="020B0604020202020204" pitchFamily="34" charset="0"/>
              <a:cs typeface="Arial" panose="020B0604020202020204" pitchFamily="34" charset="0"/>
            </a:rPr>
            <a:t>61.08 %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2447925</xdr:colOff>
      <xdr:row>9</xdr:row>
      <xdr:rowOff>119062</xdr:rowOff>
    </xdr:from>
    <xdr:to>
      <xdr:col>5</xdr:col>
      <xdr:colOff>0</xdr:colOff>
      <xdr:row>24</xdr:row>
      <xdr:rowOff>4762</xdr:rowOff>
    </xdr:to>
    <xdr:graphicFrame macro="">
      <xdr:nvGraphicFramePr>
        <xdr:cNvPr id="2" name="Gráfico 1">
          <a:extLst>
            <a:ext uri="{FF2B5EF4-FFF2-40B4-BE49-F238E27FC236}">
              <a16:creationId xmlns:a16="http://schemas.microsoft.com/office/drawing/2014/main" id="{21C03861-77B5-FA7E-4CC1-16658E67F5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87924</xdr:colOff>
      <xdr:row>9</xdr:row>
      <xdr:rowOff>79864</xdr:rowOff>
    </xdr:from>
    <xdr:to>
      <xdr:col>1</xdr:col>
      <xdr:colOff>2088174</xdr:colOff>
      <xdr:row>19</xdr:row>
      <xdr:rowOff>137014</xdr:rowOff>
    </xdr:to>
    <xdr:graphicFrame macro="">
      <xdr:nvGraphicFramePr>
        <xdr:cNvPr id="9" name="Gráfico 8">
          <a:extLst>
            <a:ext uri="{FF2B5EF4-FFF2-40B4-BE49-F238E27FC236}">
              <a16:creationId xmlns:a16="http://schemas.microsoft.com/office/drawing/2014/main" id="{AA6F674E-BF7A-4F95-BE2C-01B182BA5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46892</xdr:colOff>
      <xdr:row>39</xdr:row>
      <xdr:rowOff>15386</xdr:rowOff>
    </xdr:from>
    <xdr:to>
      <xdr:col>9</xdr:col>
      <xdr:colOff>757603</xdr:colOff>
      <xdr:row>53</xdr:row>
      <xdr:rowOff>91586</xdr:rowOff>
    </xdr:to>
    <xdr:graphicFrame macro="">
      <xdr:nvGraphicFramePr>
        <xdr:cNvPr id="3" name="Gráfico 2">
          <a:extLst>
            <a:ext uri="{FF2B5EF4-FFF2-40B4-BE49-F238E27FC236}">
              <a16:creationId xmlns:a16="http://schemas.microsoft.com/office/drawing/2014/main" id="{965C51F0-ABC1-A788-63F4-2F8CDBCDAE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29308</xdr:colOff>
      <xdr:row>54</xdr:row>
      <xdr:rowOff>5863</xdr:rowOff>
    </xdr:from>
    <xdr:to>
      <xdr:col>9</xdr:col>
      <xdr:colOff>740019</xdr:colOff>
      <xdr:row>68</xdr:row>
      <xdr:rowOff>82063</xdr:rowOff>
    </xdr:to>
    <xdr:graphicFrame macro="">
      <xdr:nvGraphicFramePr>
        <xdr:cNvPr id="4" name="Gráfico 3">
          <a:extLst>
            <a:ext uri="{FF2B5EF4-FFF2-40B4-BE49-F238E27FC236}">
              <a16:creationId xmlns:a16="http://schemas.microsoft.com/office/drawing/2014/main" id="{3E3C808D-A6F3-DF58-79DD-7BE833BABF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0.02277</cdr:x>
      <cdr:y>0.04647</cdr:y>
    </cdr:from>
    <cdr:to>
      <cdr:x>0.35221</cdr:x>
      <cdr:y>0.81036</cdr:y>
    </cdr:to>
    <cdr:sp macro="" textlink="">
      <cdr:nvSpPr>
        <cdr:cNvPr id="2" name="Rectángulo 1">
          <a:extLst xmlns:a="http://schemas.openxmlformats.org/drawingml/2006/main">
            <a:ext uri="{FF2B5EF4-FFF2-40B4-BE49-F238E27FC236}">
              <a16:creationId xmlns:a16="http://schemas.microsoft.com/office/drawing/2014/main" id="{1025E7D7-0BC9-B808-A7CE-08D6E66A4F20}"/>
            </a:ext>
          </a:extLst>
        </cdr:cNvPr>
        <cdr:cNvSpPr/>
      </cdr:nvSpPr>
      <cdr:spPr>
        <a:xfrm xmlns:a="http://schemas.openxmlformats.org/drawingml/2006/main">
          <a:off x="104042" y="127487"/>
          <a:ext cx="1504950" cy="2095500"/>
        </a:xfrm>
        <a:prstGeom xmlns:a="http://schemas.openxmlformats.org/drawingml/2006/main" prst="rect">
          <a:avLst/>
        </a:prstGeom>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s-GT" sz="1400" kern="1200">
              <a:latin typeface="Arial" panose="020B0604020202020204" pitchFamily="34" charset="0"/>
              <a:cs typeface="Arial" panose="020B0604020202020204" pitchFamily="34" charset="0"/>
            </a:rPr>
            <a:t>Gestión Presupuestaria Acumulada</a:t>
          </a:r>
          <a:r>
            <a:rPr lang="es-GT" sz="1400" kern="1200" baseline="0">
              <a:latin typeface="Arial" panose="020B0604020202020204" pitchFamily="34" charset="0"/>
              <a:cs typeface="Arial" panose="020B0604020202020204" pitchFamily="34" charset="0"/>
            </a:rPr>
            <a:t> al Mes de Julio</a:t>
          </a:r>
        </a:p>
        <a:p xmlns:a="http://schemas.openxmlformats.org/drawingml/2006/main">
          <a:pPr algn="ctr"/>
          <a:endParaRPr lang="es-GT" sz="1600" kern="1200" baseline="0">
            <a:latin typeface="Arial" panose="020B0604020202020204" pitchFamily="34" charset="0"/>
            <a:cs typeface="Arial" panose="020B0604020202020204" pitchFamily="34" charset="0"/>
          </a:endParaRPr>
        </a:p>
        <a:p xmlns:a="http://schemas.openxmlformats.org/drawingml/2006/main">
          <a:pPr algn="ctr"/>
          <a:r>
            <a:rPr lang="es-GT" sz="2800" kern="1200" baseline="0">
              <a:latin typeface="Arial" panose="020B0604020202020204" pitchFamily="34" charset="0"/>
              <a:cs typeface="Arial" panose="020B0604020202020204" pitchFamily="34" charset="0"/>
            </a:rPr>
            <a:t>54.18% </a:t>
          </a:r>
          <a:endParaRPr lang="es-GT" sz="2800" kern="1200">
            <a:latin typeface="Arial" panose="020B0604020202020204" pitchFamily="34" charset="0"/>
            <a:cs typeface="Arial" panose="020B0604020202020204" pitchFamily="34" charset="0"/>
          </a:endParaRPr>
        </a:p>
      </cdr:txBody>
    </cdr:sp>
  </cdr:relSizeAnchor>
</c:userShapes>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1T16:48:31.703"/>
    </inkml:context>
    <inkml:brush xml:id="br0">
      <inkml:brushProperty name="width" value="0.05" units="cm"/>
      <inkml:brushProperty name="height" value="0.05" units="cm"/>
      <inkml:brushProperty name="color" value="#E71224"/>
    </inkml:brush>
  </inkml:definitions>
  <inkml:trace contextRef="#ctx0" brushRef="#br0">1 1 24575,'0'0'-8191</inkml:trace>
</inkm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9A090-551F-427E-B70A-0B8B1511B464}">
  <sheetPr>
    <pageSetUpPr fitToPage="1"/>
  </sheetPr>
  <dimension ref="A1:R52"/>
  <sheetViews>
    <sheetView showGridLines="0" tabSelected="1" zoomScale="80" zoomScaleNormal="80" workbookViewId="0">
      <selection activeCell="T7" sqref="T7"/>
    </sheetView>
  </sheetViews>
  <sheetFormatPr baseColWidth="10" defaultRowHeight="15" x14ac:dyDescent="0.25"/>
  <cols>
    <col min="1" max="1" width="27.5703125" customWidth="1"/>
    <col min="2" max="2" width="41.140625" customWidth="1"/>
    <col min="3" max="3" width="1.7109375" style="1" customWidth="1"/>
    <col min="5" max="5" width="20" customWidth="1"/>
    <col min="6" max="6" width="20.42578125" bestFit="1" customWidth="1"/>
    <col min="7" max="7" width="2.7109375" style="1" customWidth="1"/>
    <col min="8" max="8" width="31" customWidth="1"/>
    <col min="9" max="9" width="22.140625" customWidth="1"/>
    <col min="10" max="10" width="2.140625" style="1" customWidth="1"/>
    <col min="13" max="13" width="19" bestFit="1" customWidth="1"/>
    <col min="14" max="14" width="2.28515625" style="1" customWidth="1"/>
    <col min="16" max="16" width="20.140625" customWidth="1"/>
    <col min="17" max="17" width="24.5703125" customWidth="1"/>
    <col min="18" max="18" width="14.5703125" bestFit="1" customWidth="1"/>
  </cols>
  <sheetData>
    <row r="1" spans="1:18" ht="15.75" x14ac:dyDescent="0.25">
      <c r="A1" s="5"/>
      <c r="B1" s="5"/>
      <c r="C1" s="6"/>
      <c r="D1" s="5"/>
      <c r="E1" s="5"/>
      <c r="F1" s="5"/>
      <c r="G1" s="6"/>
      <c r="H1" s="5"/>
      <c r="I1" s="5"/>
      <c r="J1" s="6"/>
      <c r="K1" s="5"/>
      <c r="L1" s="5"/>
      <c r="M1" s="5"/>
      <c r="N1" s="6"/>
      <c r="O1" s="5"/>
      <c r="P1" s="5"/>
      <c r="Q1" s="5"/>
    </row>
    <row r="2" spans="1:18" ht="20.25" x14ac:dyDescent="0.25">
      <c r="A2" s="76" t="s">
        <v>26</v>
      </c>
      <c r="B2" s="76"/>
      <c r="C2" s="76"/>
      <c r="D2" s="76"/>
      <c r="E2" s="76"/>
      <c r="F2" s="76"/>
      <c r="G2" s="76"/>
      <c r="H2" s="76"/>
      <c r="I2" s="76"/>
      <c r="J2" s="76"/>
      <c r="K2" s="76"/>
      <c r="L2" s="76"/>
      <c r="M2" s="76"/>
      <c r="N2" s="76"/>
      <c r="O2" s="76"/>
      <c r="P2" s="76"/>
      <c r="Q2" s="5"/>
    </row>
    <row r="3" spans="1:18" ht="20.25" x14ac:dyDescent="0.25">
      <c r="A3" s="77" t="s">
        <v>67</v>
      </c>
      <c r="B3" s="77"/>
      <c r="C3" s="77"/>
      <c r="D3" s="77"/>
      <c r="E3" s="77"/>
      <c r="F3" s="77"/>
      <c r="G3" s="77"/>
      <c r="H3" s="77"/>
      <c r="I3" s="77"/>
      <c r="J3" s="77"/>
      <c r="K3" s="77"/>
      <c r="L3" s="77"/>
      <c r="M3" s="77"/>
      <c r="N3" s="77"/>
      <c r="O3" s="77"/>
      <c r="P3" s="77"/>
      <c r="Q3" s="5"/>
    </row>
    <row r="4" spans="1:18" ht="20.25" x14ac:dyDescent="0.25">
      <c r="A4" s="78" t="s">
        <v>51</v>
      </c>
      <c r="B4" s="78"/>
      <c r="C4" s="78"/>
      <c r="D4" s="78"/>
      <c r="E4" s="78"/>
      <c r="F4" s="78"/>
      <c r="G4" s="78"/>
      <c r="H4" s="78"/>
      <c r="I4" s="78"/>
      <c r="J4" s="78"/>
      <c r="K4" s="78"/>
      <c r="L4" s="78"/>
      <c r="M4" s="78"/>
      <c r="N4" s="78"/>
      <c r="O4" s="78"/>
      <c r="P4" s="78"/>
      <c r="Q4" s="5"/>
    </row>
    <row r="5" spans="1:18" ht="20.25" x14ac:dyDescent="0.25">
      <c r="A5" s="78" t="s">
        <v>52</v>
      </c>
      <c r="B5" s="78"/>
      <c r="C5" s="78"/>
      <c r="D5" s="78"/>
      <c r="E5" s="78"/>
      <c r="F5" s="78"/>
      <c r="G5" s="78"/>
      <c r="H5" s="78"/>
      <c r="I5" s="78"/>
      <c r="J5" s="78"/>
      <c r="K5" s="78"/>
      <c r="L5" s="78"/>
      <c r="M5" s="78"/>
      <c r="N5" s="78"/>
      <c r="O5" s="78"/>
      <c r="P5" s="78"/>
      <c r="Q5" s="5"/>
    </row>
    <row r="6" spans="1:18" ht="20.25" x14ac:dyDescent="0.25">
      <c r="A6" s="78" t="s">
        <v>53</v>
      </c>
      <c r="B6" s="78"/>
      <c r="C6" s="78"/>
      <c r="D6" s="78"/>
      <c r="E6" s="78"/>
      <c r="F6" s="78"/>
      <c r="G6" s="78"/>
      <c r="H6" s="78"/>
      <c r="I6" s="78"/>
      <c r="J6" s="78"/>
      <c r="K6" s="78"/>
      <c r="L6" s="78"/>
      <c r="M6" s="78"/>
      <c r="N6" s="78"/>
      <c r="O6" s="78"/>
      <c r="P6" s="78"/>
      <c r="Q6" s="5"/>
    </row>
    <row r="7" spans="1:18" ht="20.25" customHeight="1" x14ac:dyDescent="0.25">
      <c r="A7" s="66"/>
      <c r="B7" s="66"/>
      <c r="C7" s="66"/>
      <c r="D7" s="66"/>
      <c r="E7" s="66"/>
      <c r="F7" s="66"/>
      <c r="G7" s="66"/>
      <c r="H7" s="66"/>
      <c r="I7" s="66"/>
      <c r="J7" s="66"/>
      <c r="K7" s="66"/>
      <c r="L7" s="66"/>
      <c r="M7" s="66"/>
      <c r="N7" s="66"/>
      <c r="O7" s="66"/>
      <c r="P7" s="66"/>
      <c r="Q7" s="66"/>
    </row>
    <row r="8" spans="1:18" ht="16.5" customHeight="1" thickBot="1" x14ac:dyDescent="0.3">
      <c r="A8" s="66"/>
      <c r="B8" s="66"/>
      <c r="C8" s="66"/>
      <c r="D8" s="66"/>
      <c r="E8" s="66"/>
      <c r="F8" s="66"/>
      <c r="G8" s="66"/>
      <c r="H8" s="66"/>
      <c r="I8" s="66"/>
      <c r="J8" s="66"/>
      <c r="K8" s="66"/>
      <c r="L8" s="66"/>
      <c r="M8" s="66"/>
      <c r="N8" s="66"/>
      <c r="O8" s="66"/>
      <c r="P8" s="66"/>
      <c r="Q8" s="66"/>
    </row>
    <row r="9" spans="1:18" ht="52.5" customHeight="1" thickBot="1" x14ac:dyDescent="0.3">
      <c r="A9" s="96" t="s">
        <v>39</v>
      </c>
      <c r="B9" s="97"/>
      <c r="C9" s="5"/>
      <c r="D9" s="86" t="s">
        <v>50</v>
      </c>
      <c r="E9" s="115"/>
      <c r="F9" s="87"/>
      <c r="G9" s="3"/>
      <c r="H9" s="86" t="s">
        <v>68</v>
      </c>
      <c r="I9" s="87"/>
      <c r="J9" s="3"/>
      <c r="K9" s="85" t="s">
        <v>47</v>
      </c>
      <c r="L9" s="85"/>
      <c r="M9" s="85"/>
      <c r="N9" s="3"/>
      <c r="O9" s="111" t="s">
        <v>14</v>
      </c>
      <c r="P9" s="112"/>
      <c r="Q9" s="112"/>
    </row>
    <row r="10" spans="1:18" ht="44.25" customHeight="1" x14ac:dyDescent="0.25">
      <c r="A10" s="79" t="s">
        <v>0</v>
      </c>
      <c r="B10" s="98" t="s">
        <v>1</v>
      </c>
      <c r="C10" s="5"/>
      <c r="D10" s="83" t="s">
        <v>70</v>
      </c>
      <c r="E10" s="84"/>
      <c r="F10" s="7">
        <v>15246705</v>
      </c>
      <c r="G10" s="8"/>
      <c r="H10" s="27" t="s">
        <v>8</v>
      </c>
      <c r="I10" s="11">
        <v>1603172.78</v>
      </c>
      <c r="J10" s="9"/>
      <c r="K10" s="92" t="s">
        <v>35</v>
      </c>
      <c r="L10" s="92"/>
      <c r="M10" s="93">
        <f>I10+I11+I12+I13+I14</f>
        <v>2139232.4900000002</v>
      </c>
      <c r="N10" s="9"/>
      <c r="O10" s="88" t="s">
        <v>59</v>
      </c>
      <c r="P10" s="89"/>
      <c r="Q10" s="10">
        <v>11420850</v>
      </c>
    </row>
    <row r="11" spans="1:18" ht="45" customHeight="1" x14ac:dyDescent="0.25">
      <c r="A11" s="80"/>
      <c r="B11" s="82"/>
      <c r="C11" s="5"/>
      <c r="D11" s="83" t="s">
        <v>54</v>
      </c>
      <c r="E11" s="84"/>
      <c r="F11" s="7">
        <v>7853295</v>
      </c>
      <c r="G11" s="8"/>
      <c r="H11" s="27" t="s">
        <v>9</v>
      </c>
      <c r="I11" s="11">
        <v>241205.08</v>
      </c>
      <c r="J11" s="9"/>
      <c r="K11" s="92"/>
      <c r="L11" s="92"/>
      <c r="M11" s="93"/>
      <c r="N11" s="6"/>
      <c r="O11" s="83" t="s">
        <v>60</v>
      </c>
      <c r="P11" s="84"/>
      <c r="Q11" s="11">
        <v>6443858</v>
      </c>
    </row>
    <row r="12" spans="1:18" ht="45" customHeight="1" x14ac:dyDescent="0.25">
      <c r="A12" s="79" t="s">
        <v>2</v>
      </c>
      <c r="B12" s="81" t="s">
        <v>3</v>
      </c>
      <c r="C12" s="5"/>
      <c r="D12" s="83" t="s">
        <v>55</v>
      </c>
      <c r="E12" s="84"/>
      <c r="F12" s="7">
        <v>7900000</v>
      </c>
      <c r="G12" s="8"/>
      <c r="H12" s="27" t="s">
        <v>10</v>
      </c>
      <c r="I12" s="11">
        <v>200038.85</v>
      </c>
      <c r="J12" s="9"/>
      <c r="K12" s="85" t="s">
        <v>49</v>
      </c>
      <c r="L12" s="85"/>
      <c r="M12" s="85"/>
      <c r="N12" s="6"/>
      <c r="O12" s="83" t="s">
        <v>61</v>
      </c>
      <c r="P12" s="84"/>
      <c r="Q12" s="11">
        <v>6725552</v>
      </c>
    </row>
    <row r="13" spans="1:18" ht="63" customHeight="1" x14ac:dyDescent="0.25">
      <c r="A13" s="80"/>
      <c r="B13" s="82"/>
      <c r="C13" s="5"/>
      <c r="D13" s="94" t="s">
        <v>71</v>
      </c>
      <c r="E13" s="95"/>
      <c r="F13" s="14">
        <v>1076056.72</v>
      </c>
      <c r="G13" s="8"/>
      <c r="H13" s="27" t="s">
        <v>11</v>
      </c>
      <c r="I13" s="11">
        <v>94815.78</v>
      </c>
      <c r="J13" s="9"/>
      <c r="K13" s="92" t="s">
        <v>13</v>
      </c>
      <c r="L13" s="92"/>
      <c r="M13" s="93">
        <f>M10</f>
        <v>2139232.4900000002</v>
      </c>
      <c r="N13" s="6"/>
      <c r="O13" s="90" t="s">
        <v>69</v>
      </c>
      <c r="P13" s="91"/>
      <c r="Q13" s="15">
        <v>747095.65</v>
      </c>
    </row>
    <row r="14" spans="1:18" ht="73.5" customHeight="1" x14ac:dyDescent="0.25">
      <c r="A14" s="79" t="s">
        <v>4</v>
      </c>
      <c r="B14" s="81" t="s">
        <v>5</v>
      </c>
      <c r="C14" s="5"/>
      <c r="D14" s="94" t="s">
        <v>72</v>
      </c>
      <c r="E14" s="95"/>
      <c r="F14" s="14">
        <v>503371.14</v>
      </c>
      <c r="G14" s="8"/>
      <c r="H14" s="27" t="s">
        <v>12</v>
      </c>
      <c r="I14" s="11">
        <v>0</v>
      </c>
      <c r="J14" s="9"/>
      <c r="K14" s="92"/>
      <c r="L14" s="92"/>
      <c r="M14" s="93"/>
      <c r="N14" s="6"/>
      <c r="O14" s="90" t="s">
        <v>62</v>
      </c>
      <c r="P14" s="91"/>
      <c r="Q14" s="15">
        <v>425739.42</v>
      </c>
    </row>
    <row r="15" spans="1:18" ht="59.25" customHeight="1" x14ac:dyDescent="0.25">
      <c r="A15" s="80"/>
      <c r="B15" s="82"/>
      <c r="C15" s="5"/>
      <c r="D15" s="94" t="s">
        <v>73</v>
      </c>
      <c r="E15" s="95"/>
      <c r="F15" s="14">
        <v>559804.63</v>
      </c>
      <c r="G15" s="8"/>
      <c r="J15" s="3"/>
      <c r="K15" s="5"/>
      <c r="L15" s="5"/>
      <c r="M15" s="5"/>
      <c r="N15" s="6"/>
      <c r="O15" s="90" t="s">
        <v>63</v>
      </c>
      <c r="P15" s="91"/>
      <c r="Q15" s="15">
        <v>430337.71</v>
      </c>
      <c r="R15" s="28"/>
    </row>
    <row r="16" spans="1:18" ht="61.5" customHeight="1" x14ac:dyDescent="0.25">
      <c r="A16" s="79" t="s">
        <v>32</v>
      </c>
      <c r="B16" s="81" t="s">
        <v>34</v>
      </c>
      <c r="C16" s="5"/>
      <c r="D16" s="83" t="s">
        <v>56</v>
      </c>
      <c r="E16" s="84"/>
      <c r="F16" s="16">
        <f>F13/F10</f>
        <v>7.0576345512030306E-2</v>
      </c>
      <c r="G16" s="8"/>
      <c r="J16" s="9"/>
      <c r="K16" s="5"/>
      <c r="L16" s="5"/>
      <c r="M16" s="5"/>
      <c r="N16" s="6"/>
      <c r="O16" s="83" t="s">
        <v>64</v>
      </c>
      <c r="P16" s="84"/>
      <c r="Q16" s="16">
        <f>Q13/Q10</f>
        <v>6.541506542858018E-2</v>
      </c>
      <c r="R16" s="28"/>
    </row>
    <row r="17" spans="1:17" ht="66.75" customHeight="1" x14ac:dyDescent="0.25">
      <c r="A17" s="80"/>
      <c r="B17" s="82"/>
      <c r="C17" s="5"/>
      <c r="D17" s="83" t="s">
        <v>57</v>
      </c>
      <c r="E17" s="84"/>
      <c r="F17" s="16">
        <f t="shared" ref="F17:F18" si="0">F14/F11</f>
        <v>6.4096807773043038E-2</v>
      </c>
      <c r="G17" s="17"/>
      <c r="J17" s="9"/>
      <c r="K17" s="5"/>
      <c r="L17" s="5"/>
      <c r="M17" s="5"/>
      <c r="N17" s="6"/>
      <c r="O17" s="83" t="s">
        <v>65</v>
      </c>
      <c r="P17" s="84"/>
      <c r="Q17" s="16">
        <f>Q14/Q11</f>
        <v>6.6069025729617259E-2</v>
      </c>
    </row>
    <row r="18" spans="1:17" ht="66" customHeight="1" thickBot="1" x14ac:dyDescent="0.3">
      <c r="A18" s="79" t="s">
        <v>6</v>
      </c>
      <c r="B18" s="81" t="s">
        <v>7</v>
      </c>
      <c r="C18" s="5"/>
      <c r="D18" s="83" t="s">
        <v>58</v>
      </c>
      <c r="E18" s="84"/>
      <c r="F18" s="122">
        <f t="shared" si="0"/>
        <v>7.086134556962026E-2</v>
      </c>
      <c r="G18" s="17"/>
      <c r="J18" s="9"/>
      <c r="K18" s="5"/>
      <c r="L18" s="5"/>
      <c r="M18" s="5"/>
      <c r="N18" s="6"/>
      <c r="O18" s="120" t="s">
        <v>66</v>
      </c>
      <c r="P18" s="121"/>
      <c r="Q18" s="18">
        <f>Q15/Q12</f>
        <v>6.3985485503643427E-2</v>
      </c>
    </row>
    <row r="19" spans="1:17" ht="45" customHeight="1" thickBot="1" x14ac:dyDescent="0.3">
      <c r="A19" s="124"/>
      <c r="B19" s="125"/>
      <c r="C19" s="5"/>
      <c r="D19" s="120"/>
      <c r="E19" s="121"/>
      <c r="F19" s="123"/>
      <c r="G19" s="5"/>
      <c r="J19" s="6"/>
      <c r="K19" s="5"/>
      <c r="L19" s="5"/>
      <c r="M19" s="5"/>
      <c r="N19" s="6"/>
      <c r="O19" s="115" t="s">
        <v>44</v>
      </c>
      <c r="P19" s="115"/>
      <c r="Q19" s="115"/>
    </row>
    <row r="20" spans="1:17" ht="17.25" customHeight="1" thickBot="1" x14ac:dyDescent="0.3">
      <c r="A20" s="5"/>
      <c r="B20" s="5"/>
      <c r="C20" s="5"/>
      <c r="D20" s="5"/>
      <c r="E20" s="5"/>
      <c r="F20" s="5"/>
      <c r="G20" s="5"/>
      <c r="H20" s="5"/>
      <c r="I20" s="5"/>
      <c r="J20" s="6"/>
      <c r="K20" s="5"/>
      <c r="L20" s="5"/>
      <c r="M20" s="5"/>
      <c r="N20" s="6"/>
      <c r="O20" s="116"/>
      <c r="P20" s="116"/>
      <c r="Q20" s="116"/>
    </row>
    <row r="21" spans="1:17" ht="34.5" customHeight="1" thickBot="1" x14ac:dyDescent="0.3">
      <c r="A21" s="86" t="s">
        <v>15</v>
      </c>
      <c r="B21" s="87"/>
      <c r="C21" s="19"/>
      <c r="D21" s="117" t="s">
        <v>18</v>
      </c>
      <c r="E21" s="118"/>
      <c r="F21" s="119" t="s">
        <v>19</v>
      </c>
      <c r="G21" s="119"/>
      <c r="H21" s="119"/>
      <c r="I21" s="48" t="s">
        <v>20</v>
      </c>
      <c r="J21" s="19"/>
      <c r="K21" s="5"/>
      <c r="L21" s="5"/>
      <c r="M21" s="5"/>
      <c r="N21" s="6"/>
      <c r="O21" s="100" t="s">
        <v>22</v>
      </c>
      <c r="P21" s="101"/>
      <c r="Q21" s="65">
        <v>6</v>
      </c>
    </row>
    <row r="22" spans="1:17" ht="24" customHeight="1" thickBot="1" x14ac:dyDescent="0.3">
      <c r="A22" s="111"/>
      <c r="B22" s="132"/>
      <c r="C22" s="6"/>
      <c r="D22" s="117"/>
      <c r="E22" s="119"/>
      <c r="F22" s="119">
        <v>2025</v>
      </c>
      <c r="G22" s="119"/>
      <c r="H22" s="119"/>
      <c r="I22" s="47"/>
      <c r="J22" s="6"/>
      <c r="K22" s="5"/>
      <c r="L22" s="5"/>
      <c r="M22" s="5"/>
      <c r="N22" s="6"/>
      <c r="O22" s="70" t="s">
        <v>23</v>
      </c>
      <c r="P22" s="71"/>
      <c r="Q22" s="63">
        <v>63</v>
      </c>
    </row>
    <row r="23" spans="1:17" ht="24.75" hidden="1" customHeight="1" x14ac:dyDescent="0.25">
      <c r="A23" s="36"/>
      <c r="B23" s="37"/>
      <c r="C23" s="6"/>
      <c r="D23" s="12"/>
      <c r="E23" s="5"/>
      <c r="F23" s="5"/>
      <c r="G23" s="6"/>
      <c r="H23" s="5"/>
      <c r="I23" s="13"/>
      <c r="J23" s="6"/>
      <c r="K23" s="5"/>
      <c r="L23" s="5"/>
      <c r="M23" s="5"/>
      <c r="N23" s="6"/>
      <c r="O23" s="106" t="s">
        <v>25</v>
      </c>
      <c r="P23" s="107"/>
      <c r="Q23" s="108"/>
    </row>
    <row r="24" spans="1:17" ht="24.75" hidden="1" customHeight="1" x14ac:dyDescent="0.25">
      <c r="A24" s="36"/>
      <c r="B24" s="37"/>
      <c r="C24" s="6"/>
      <c r="D24" s="12"/>
      <c r="E24" s="5"/>
      <c r="F24" s="5"/>
      <c r="G24" s="6"/>
      <c r="H24" s="5"/>
      <c r="I24" s="13"/>
      <c r="J24" s="6"/>
      <c r="K24" s="5"/>
      <c r="L24" s="5"/>
      <c r="M24" s="5"/>
      <c r="N24" s="6"/>
      <c r="O24" s="104" t="s">
        <v>22</v>
      </c>
      <c r="P24" s="105"/>
      <c r="Q24" s="21">
        <v>19</v>
      </c>
    </row>
    <row r="25" spans="1:17" ht="32.25" customHeight="1" x14ac:dyDescent="0.25">
      <c r="A25" s="41" t="s">
        <v>29</v>
      </c>
      <c r="B25" s="42" t="s">
        <v>33</v>
      </c>
      <c r="C25" s="22"/>
      <c r="D25" s="133">
        <v>15246705</v>
      </c>
      <c r="E25" s="134"/>
      <c r="F25" s="137">
        <v>9447928.9000000004</v>
      </c>
      <c r="G25" s="137"/>
      <c r="H25" s="137"/>
      <c r="I25" s="43">
        <f>F25/D25</f>
        <v>0.61967021071110118</v>
      </c>
      <c r="J25" s="44"/>
      <c r="K25" s="45"/>
      <c r="L25" s="45"/>
      <c r="M25" s="45"/>
      <c r="N25" s="6"/>
      <c r="O25" s="102" t="s">
        <v>24</v>
      </c>
      <c r="P25" s="103"/>
      <c r="Q25" s="62">
        <v>41</v>
      </c>
    </row>
    <row r="26" spans="1:17" ht="32.25" customHeight="1" thickBot="1" x14ac:dyDescent="0.3">
      <c r="A26" s="24" t="s">
        <v>30</v>
      </c>
      <c r="B26" s="25" t="s">
        <v>16</v>
      </c>
      <c r="C26" s="44"/>
      <c r="D26" s="133">
        <v>7853295</v>
      </c>
      <c r="E26" s="134"/>
      <c r="F26" s="137">
        <v>4793304.78</v>
      </c>
      <c r="G26" s="137"/>
      <c r="H26" s="137"/>
      <c r="I26" s="43">
        <f t="shared" ref="I26:I27" si="1">F26/D26</f>
        <v>0.61035587992046658</v>
      </c>
      <c r="J26" s="44"/>
      <c r="K26" s="45"/>
      <c r="L26" s="45"/>
      <c r="M26" s="45"/>
      <c r="N26" s="6"/>
      <c r="O26" s="111" t="s">
        <v>27</v>
      </c>
      <c r="P26" s="112"/>
      <c r="Q26" s="112"/>
    </row>
    <row r="27" spans="1:17" ht="32.25" customHeight="1" thickBot="1" x14ac:dyDescent="0.3">
      <c r="A27" s="148" t="s">
        <v>31</v>
      </c>
      <c r="B27" s="150" t="s">
        <v>17</v>
      </c>
      <c r="C27" s="44"/>
      <c r="D27" s="135">
        <v>7900000</v>
      </c>
      <c r="E27" s="136"/>
      <c r="F27" s="138">
        <v>4692685.32</v>
      </c>
      <c r="G27" s="138"/>
      <c r="H27" s="138"/>
      <c r="I27" s="46">
        <f t="shared" si="1"/>
        <v>0.59401080000000006</v>
      </c>
      <c r="J27" s="44"/>
      <c r="K27" s="45"/>
      <c r="L27" s="45"/>
      <c r="M27" s="45"/>
      <c r="N27" s="6"/>
      <c r="O27" s="113" t="s">
        <v>22</v>
      </c>
      <c r="P27" s="114"/>
      <c r="Q27" s="64">
        <v>1</v>
      </c>
    </row>
    <row r="28" spans="1:17" ht="24.95" customHeight="1" thickBot="1" x14ac:dyDescent="0.3">
      <c r="A28" s="149"/>
      <c r="B28" s="151"/>
      <c r="C28" s="45"/>
      <c r="D28" s="145">
        <f>SUM(D25:E27)</f>
        <v>31000000</v>
      </c>
      <c r="E28" s="146"/>
      <c r="F28" s="147">
        <f>SUM(F25:H27)</f>
        <v>18933919</v>
      </c>
      <c r="G28" s="147"/>
      <c r="H28" s="147"/>
      <c r="I28" s="50">
        <f>F28/D28</f>
        <v>0.61077158064516124</v>
      </c>
      <c r="J28" s="45"/>
      <c r="K28" s="45"/>
      <c r="L28" s="45"/>
      <c r="M28" s="45"/>
      <c r="N28" s="6"/>
      <c r="O28" s="70" t="s">
        <v>23</v>
      </c>
      <c r="P28" s="71"/>
      <c r="Q28" s="20">
        <v>0</v>
      </c>
    </row>
    <row r="29" spans="1:17" ht="29.25" customHeight="1" thickBot="1" x14ac:dyDescent="0.3">
      <c r="A29" s="126" t="s">
        <v>48</v>
      </c>
      <c r="B29" s="127"/>
      <c r="C29" s="127"/>
      <c r="D29" s="127"/>
      <c r="E29" s="127"/>
      <c r="F29" s="127"/>
      <c r="G29" s="127"/>
      <c r="H29" s="127"/>
      <c r="I29" s="127"/>
      <c r="J29" s="127"/>
      <c r="K29" s="127"/>
      <c r="L29" s="127"/>
      <c r="M29" s="128"/>
      <c r="N29" s="6"/>
      <c r="O29" s="72" t="s">
        <v>24</v>
      </c>
      <c r="P29" s="73"/>
      <c r="Q29" s="23">
        <v>0</v>
      </c>
    </row>
    <row r="30" spans="1:17" ht="59.25" customHeight="1" thickBot="1" x14ac:dyDescent="0.3">
      <c r="A30" s="129" t="s">
        <v>76</v>
      </c>
      <c r="B30" s="130"/>
      <c r="C30" s="130"/>
      <c r="D30" s="130"/>
      <c r="E30" s="130"/>
      <c r="F30" s="130"/>
      <c r="G30" s="130"/>
      <c r="H30" s="130"/>
      <c r="I30" s="130"/>
      <c r="J30" s="130"/>
      <c r="K30" s="130"/>
      <c r="L30" s="130"/>
      <c r="M30" s="131"/>
      <c r="N30" s="6"/>
      <c r="O30" s="86" t="s">
        <v>28</v>
      </c>
      <c r="P30" s="115"/>
      <c r="Q30" s="87"/>
    </row>
    <row r="31" spans="1:17" ht="48.75" customHeight="1" x14ac:dyDescent="0.25">
      <c r="A31" s="142" t="s">
        <v>45</v>
      </c>
      <c r="B31" s="143"/>
      <c r="C31" s="143"/>
      <c r="D31" s="143"/>
      <c r="E31" s="143"/>
      <c r="F31" s="143"/>
      <c r="G31" s="143"/>
      <c r="H31" s="143"/>
      <c r="I31" s="143"/>
      <c r="J31" s="143"/>
      <c r="K31" s="143"/>
      <c r="L31" s="143"/>
      <c r="M31" s="144"/>
      <c r="N31" s="6"/>
      <c r="O31" s="113" t="s">
        <v>22</v>
      </c>
      <c r="P31" s="114"/>
      <c r="Q31" s="20">
        <v>0</v>
      </c>
    </row>
    <row r="32" spans="1:17" ht="37.5" customHeight="1" x14ac:dyDescent="0.25">
      <c r="A32" s="129" t="s">
        <v>46</v>
      </c>
      <c r="B32" s="130"/>
      <c r="C32" s="130"/>
      <c r="D32" s="130"/>
      <c r="E32" s="130"/>
      <c r="F32" s="130"/>
      <c r="G32" s="130"/>
      <c r="H32" s="130"/>
      <c r="I32" s="130"/>
      <c r="J32" s="130"/>
      <c r="K32" s="130"/>
      <c r="L32" s="130"/>
      <c r="M32" s="131"/>
      <c r="N32" s="6"/>
      <c r="O32" s="70" t="s">
        <v>23</v>
      </c>
      <c r="P32" s="71"/>
      <c r="Q32" s="20">
        <v>0</v>
      </c>
    </row>
    <row r="33" spans="1:17" ht="30.75" customHeight="1" x14ac:dyDescent="0.25">
      <c r="A33" s="139" t="s">
        <v>74</v>
      </c>
      <c r="B33" s="140"/>
      <c r="C33" s="140"/>
      <c r="D33" s="140"/>
      <c r="E33" s="140"/>
      <c r="F33" s="140"/>
      <c r="G33" s="140"/>
      <c r="H33" s="140"/>
      <c r="I33" s="140"/>
      <c r="J33" s="140"/>
      <c r="K33" s="140"/>
      <c r="L33" s="140"/>
      <c r="M33" s="141"/>
      <c r="N33" s="6"/>
      <c r="O33" s="70" t="s">
        <v>24</v>
      </c>
      <c r="P33" s="71"/>
      <c r="Q33" s="74">
        <v>0</v>
      </c>
    </row>
    <row r="34" spans="1:17" ht="53.25" customHeight="1" thickBot="1" x14ac:dyDescent="0.3">
      <c r="A34" s="67" t="s">
        <v>75</v>
      </c>
      <c r="B34" s="68"/>
      <c r="C34" s="68"/>
      <c r="D34" s="68"/>
      <c r="E34" s="68"/>
      <c r="F34" s="68"/>
      <c r="G34" s="68"/>
      <c r="H34" s="68"/>
      <c r="I34" s="68"/>
      <c r="J34" s="68"/>
      <c r="K34" s="68"/>
      <c r="L34" s="68"/>
      <c r="M34" s="69"/>
      <c r="N34" s="49"/>
      <c r="O34" s="72"/>
      <c r="P34" s="73"/>
      <c r="Q34" s="75"/>
    </row>
    <row r="35" spans="1:17" ht="18.75" x14ac:dyDescent="0.3">
      <c r="B35" s="4"/>
      <c r="C35" s="4"/>
      <c r="D35" s="4"/>
      <c r="E35" s="4"/>
      <c r="I35" s="49"/>
      <c r="J35" s="49"/>
      <c r="K35" s="49"/>
      <c r="L35" s="49"/>
      <c r="M35" s="49"/>
      <c r="N35" s="49"/>
      <c r="O35" s="49"/>
    </row>
    <row r="36" spans="1:17" x14ac:dyDescent="0.25">
      <c r="B36" s="1"/>
      <c r="D36" s="1"/>
      <c r="E36" s="1"/>
    </row>
    <row r="37" spans="1:17" x14ac:dyDescent="0.25">
      <c r="B37" s="1"/>
      <c r="D37" s="1"/>
      <c r="E37" s="1"/>
    </row>
    <row r="38" spans="1:17" x14ac:dyDescent="0.25">
      <c r="B38" s="1"/>
      <c r="D38" s="1"/>
      <c r="E38" s="1"/>
    </row>
    <row r="39" spans="1:17" x14ac:dyDescent="0.25">
      <c r="B39" s="1"/>
      <c r="D39" s="1"/>
      <c r="E39" s="1"/>
    </row>
    <row r="44" spans="1:17" x14ac:dyDescent="0.25">
      <c r="O44" s="109" t="s">
        <v>21</v>
      </c>
      <c r="P44" s="110"/>
      <c r="Q44" s="110"/>
    </row>
    <row r="45" spans="1:17" x14ac:dyDescent="0.25">
      <c r="O45" s="2"/>
      <c r="P45" s="2"/>
      <c r="Q45" s="2"/>
    </row>
    <row r="46" spans="1:17" x14ac:dyDescent="0.25">
      <c r="O46" s="2"/>
      <c r="P46" s="2"/>
      <c r="Q46" s="2"/>
    </row>
    <row r="47" spans="1:17" x14ac:dyDescent="0.25">
      <c r="O47" s="2"/>
      <c r="P47" s="2"/>
      <c r="Q47" s="2"/>
    </row>
    <row r="48" spans="1:17" x14ac:dyDescent="0.25">
      <c r="O48" s="99"/>
      <c r="P48" s="99"/>
      <c r="Q48" s="99"/>
    </row>
    <row r="49" spans="15:17" x14ac:dyDescent="0.25">
      <c r="O49" s="99"/>
      <c r="P49" s="99"/>
      <c r="Q49" s="99"/>
    </row>
    <row r="50" spans="15:17" x14ac:dyDescent="0.25">
      <c r="O50" s="99"/>
      <c r="P50" s="99"/>
      <c r="Q50" s="99"/>
    </row>
    <row r="51" spans="15:17" x14ac:dyDescent="0.25">
      <c r="O51" s="2"/>
      <c r="P51" s="2"/>
      <c r="Q51" s="2"/>
    </row>
    <row r="52" spans="15:17" x14ac:dyDescent="0.25">
      <c r="O52" s="2"/>
      <c r="P52" s="2"/>
      <c r="Q52" s="2"/>
    </row>
  </sheetData>
  <mergeCells count="85">
    <mergeCell ref="A33:M33"/>
    <mergeCell ref="A31:M31"/>
    <mergeCell ref="A32:M32"/>
    <mergeCell ref="O32:P32"/>
    <mergeCell ref="D28:E28"/>
    <mergeCell ref="F28:H28"/>
    <mergeCell ref="O29:P29"/>
    <mergeCell ref="A27:A28"/>
    <mergeCell ref="B27:B28"/>
    <mergeCell ref="O30:Q30"/>
    <mergeCell ref="B16:B17"/>
    <mergeCell ref="A18:A19"/>
    <mergeCell ref="B18:B19"/>
    <mergeCell ref="A29:M29"/>
    <mergeCell ref="A30:M30"/>
    <mergeCell ref="A21:B22"/>
    <mergeCell ref="D25:E25"/>
    <mergeCell ref="D26:E26"/>
    <mergeCell ref="D27:E27"/>
    <mergeCell ref="F25:H25"/>
    <mergeCell ref="F26:H26"/>
    <mergeCell ref="F27:H27"/>
    <mergeCell ref="O9:Q9"/>
    <mergeCell ref="D9:F9"/>
    <mergeCell ref="D10:E10"/>
    <mergeCell ref="D11:E11"/>
    <mergeCell ref="D12:E12"/>
    <mergeCell ref="O12:P12"/>
    <mergeCell ref="O11:P11"/>
    <mergeCell ref="O19:Q20"/>
    <mergeCell ref="O16:P16"/>
    <mergeCell ref="D21:E21"/>
    <mergeCell ref="F21:H21"/>
    <mergeCell ref="D22:E22"/>
    <mergeCell ref="F22:H22"/>
    <mergeCell ref="O17:P17"/>
    <mergeCell ref="O18:P18"/>
    <mergeCell ref="D18:E19"/>
    <mergeCell ref="F18:F19"/>
    <mergeCell ref="O49:Q49"/>
    <mergeCell ref="O50:Q50"/>
    <mergeCell ref="O21:P21"/>
    <mergeCell ref="O22:P22"/>
    <mergeCell ref="O25:P25"/>
    <mergeCell ref="O24:P24"/>
    <mergeCell ref="O23:Q23"/>
    <mergeCell ref="O44:Q44"/>
    <mergeCell ref="O48:Q48"/>
    <mergeCell ref="O26:Q26"/>
    <mergeCell ref="O31:P31"/>
    <mergeCell ref="O27:P27"/>
    <mergeCell ref="O28:P28"/>
    <mergeCell ref="A9:B9"/>
    <mergeCell ref="A10:A11"/>
    <mergeCell ref="B10:B11"/>
    <mergeCell ref="A12:A13"/>
    <mergeCell ref="B12:B13"/>
    <mergeCell ref="D15:E15"/>
    <mergeCell ref="K12:M12"/>
    <mergeCell ref="D14:E14"/>
    <mergeCell ref="D13:E13"/>
    <mergeCell ref="D16:E16"/>
    <mergeCell ref="O13:P13"/>
    <mergeCell ref="O14:P14"/>
    <mergeCell ref="O15:P15"/>
    <mergeCell ref="K10:L11"/>
    <mergeCell ref="M10:M11"/>
    <mergeCell ref="K13:L14"/>
    <mergeCell ref="M13:M14"/>
    <mergeCell ref="A7:Q8"/>
    <mergeCell ref="A34:M34"/>
    <mergeCell ref="O33:P34"/>
    <mergeCell ref="Q33:Q34"/>
    <mergeCell ref="A2:P2"/>
    <mergeCell ref="A3:P3"/>
    <mergeCell ref="A4:P4"/>
    <mergeCell ref="A5:P5"/>
    <mergeCell ref="A6:P6"/>
    <mergeCell ref="A14:A15"/>
    <mergeCell ref="B14:B15"/>
    <mergeCell ref="A16:A17"/>
    <mergeCell ref="D17:E17"/>
    <mergeCell ref="K9:M9"/>
    <mergeCell ref="H9:I9"/>
    <mergeCell ref="O10:P10"/>
  </mergeCells>
  <printOptions horizontalCentered="1"/>
  <pageMargins left="0.19685039370078741" right="0.23622047244094491" top="0.31496062992125984" bottom="0.39370078740157483" header="0.31496062992125984" footer="0.31496062992125984"/>
  <pageSetup paperSize="5" scale="44" fitToWidth="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019D8-0150-49B9-8F48-FFEE71FD17EB}">
  <dimension ref="A2:N56"/>
  <sheetViews>
    <sheetView topLeftCell="A6" zoomScale="160" zoomScaleNormal="160" workbookViewId="0">
      <selection activeCell="D47" sqref="D47"/>
    </sheetView>
  </sheetViews>
  <sheetFormatPr baseColWidth="10" defaultRowHeight="15" x14ac:dyDescent="0.25"/>
  <cols>
    <col min="2" max="2" width="46.7109375" customWidth="1"/>
    <col min="3" max="3" width="35.7109375" customWidth="1"/>
    <col min="9" max="9" width="23.5703125" style="40" customWidth="1"/>
    <col min="14" max="14" width="15.5703125" bestFit="1" customWidth="1"/>
  </cols>
  <sheetData>
    <row r="2" spans="1:14" ht="15.75" thickBot="1" x14ac:dyDescent="0.3"/>
    <row r="3" spans="1:14" x14ac:dyDescent="0.25">
      <c r="B3" s="86" t="s">
        <v>36</v>
      </c>
      <c r="C3" s="115" t="s">
        <v>37</v>
      </c>
      <c r="D3" s="87" t="s">
        <v>20</v>
      </c>
      <c r="H3" t="s">
        <v>38</v>
      </c>
      <c r="I3" s="40">
        <v>31000000</v>
      </c>
    </row>
    <row r="4" spans="1:14" ht="15" customHeight="1" x14ac:dyDescent="0.25">
      <c r="B4" s="111"/>
      <c r="C4" s="112"/>
      <c r="D4" s="132"/>
      <c r="F4">
        <v>2025</v>
      </c>
      <c r="H4" t="s">
        <v>37</v>
      </c>
      <c r="I4" s="40">
        <f>C8</f>
        <v>18933919</v>
      </c>
    </row>
    <row r="5" spans="1:14" ht="15.75" customHeight="1" x14ac:dyDescent="0.25">
      <c r="A5" s="24">
        <v>67</v>
      </c>
      <c r="B5" s="29">
        <f>Hoja1!D25</f>
        <v>15246705</v>
      </c>
      <c r="C5" s="30">
        <f>Hoja1!F25</f>
        <v>9447928.9000000004</v>
      </c>
      <c r="D5" s="31">
        <f>C5/B5</f>
        <v>0.61967021071110118</v>
      </c>
      <c r="N5" s="40"/>
    </row>
    <row r="6" spans="1:14" ht="15.75" x14ac:dyDescent="0.25">
      <c r="A6" s="24">
        <v>68</v>
      </c>
      <c r="B6" s="29">
        <f>Hoja1!D26</f>
        <v>7853295</v>
      </c>
      <c r="C6" s="30">
        <f>Hoja1!F26</f>
        <v>4793304.78</v>
      </c>
      <c r="D6" s="31">
        <f>C6/B6</f>
        <v>0.61035587992046658</v>
      </c>
    </row>
    <row r="7" spans="1:14" ht="16.5" thickBot="1" x14ac:dyDescent="0.3">
      <c r="A7" s="26">
        <v>69</v>
      </c>
      <c r="B7" s="32">
        <f>Hoja1!D27</f>
        <v>7900000</v>
      </c>
      <c r="C7" s="33">
        <f>Hoja1!F27</f>
        <v>4692685.32</v>
      </c>
      <c r="D7" s="39">
        <f>C7/B7</f>
        <v>0.59401080000000006</v>
      </c>
    </row>
    <row r="8" spans="1:14" ht="16.5" thickBot="1" x14ac:dyDescent="0.3">
      <c r="B8" s="34">
        <f>SUM(B5:B7)</f>
        <v>31000000</v>
      </c>
      <c r="C8" s="38">
        <f>SUM(C5:C7)</f>
        <v>18933919</v>
      </c>
      <c r="D8" s="35">
        <f>C8/B8</f>
        <v>0.61077158064516124</v>
      </c>
    </row>
    <row r="41" spans="1:4" ht="60" x14ac:dyDescent="0.25">
      <c r="A41" s="53"/>
      <c r="B41" s="53" t="s">
        <v>40</v>
      </c>
      <c r="C41" s="53" t="s">
        <v>41</v>
      </c>
      <c r="D41" s="54" t="s">
        <v>42</v>
      </c>
    </row>
    <row r="42" spans="1:4" x14ac:dyDescent="0.25">
      <c r="A42" s="53" t="s">
        <v>22</v>
      </c>
      <c r="B42" s="57">
        <f>Hoja1!F10</f>
        <v>15246705</v>
      </c>
      <c r="C42" s="59">
        <f>Hoja1!F13</f>
        <v>1076056.72</v>
      </c>
      <c r="D42" s="55">
        <f>C42/B42</f>
        <v>7.0576345512030306E-2</v>
      </c>
    </row>
    <row r="43" spans="1:4" x14ac:dyDescent="0.25">
      <c r="A43" s="53" t="s">
        <v>23</v>
      </c>
      <c r="B43" s="57">
        <f>Hoja1!F11</f>
        <v>7853295</v>
      </c>
      <c r="C43" s="59">
        <f>Hoja1!F14</f>
        <v>503371.14</v>
      </c>
      <c r="D43" s="55">
        <f t="shared" ref="D43:D44" si="0">C43/B43</f>
        <v>6.4096807773043038E-2</v>
      </c>
    </row>
    <row r="44" spans="1:4" x14ac:dyDescent="0.25">
      <c r="A44" s="53" t="s">
        <v>24</v>
      </c>
      <c r="B44" s="57">
        <f>Hoja1!F12</f>
        <v>7900000</v>
      </c>
      <c r="C44" s="59">
        <f>Hoja1!F15</f>
        <v>559804.63</v>
      </c>
      <c r="D44" s="55">
        <f t="shared" si="0"/>
        <v>7.086134556962026E-2</v>
      </c>
    </row>
    <row r="45" spans="1:4" x14ac:dyDescent="0.25">
      <c r="B45" s="58">
        <f>SUM(B42:B44)</f>
        <v>31000000</v>
      </c>
      <c r="C45" s="58">
        <f>SUM(C42:C44)</f>
        <v>2139232.4899999998</v>
      </c>
      <c r="D45" s="56">
        <f>SUM(D42:D44)/3</f>
        <v>6.8511499618231206E-2</v>
      </c>
    </row>
    <row r="51" spans="1:4" ht="45" x14ac:dyDescent="0.25">
      <c r="B51" t="s">
        <v>40</v>
      </c>
      <c r="C51" t="s">
        <v>41</v>
      </c>
      <c r="D51" s="51" t="s">
        <v>43</v>
      </c>
    </row>
    <row r="52" spans="1:4" x14ac:dyDescent="0.25">
      <c r="A52" t="s">
        <v>22</v>
      </c>
      <c r="B52" s="40">
        <f>Hoja1!D25</f>
        <v>15246705</v>
      </c>
      <c r="C52" s="60">
        <f>Hoja1!F25</f>
        <v>9447928.9000000004</v>
      </c>
      <c r="D52" s="52">
        <f>C52/B52</f>
        <v>0.61967021071110118</v>
      </c>
    </row>
    <row r="53" spans="1:4" x14ac:dyDescent="0.25">
      <c r="A53" t="s">
        <v>23</v>
      </c>
      <c r="B53" s="40">
        <f>Hoja1!D26</f>
        <v>7853295</v>
      </c>
      <c r="C53" s="60">
        <f>Hoja1!F26</f>
        <v>4793304.78</v>
      </c>
      <c r="D53" s="52">
        <f>C53/B53</f>
        <v>0.61035587992046658</v>
      </c>
    </row>
    <row r="54" spans="1:4" x14ac:dyDescent="0.25">
      <c r="A54" t="s">
        <v>24</v>
      </c>
      <c r="B54" s="40">
        <f>Hoja1!D27</f>
        <v>7900000</v>
      </c>
      <c r="C54" s="60">
        <f>Hoja1!F27</f>
        <v>4692685.32</v>
      </c>
      <c r="D54" s="52">
        <f>C54/B54</f>
        <v>0.59401080000000006</v>
      </c>
    </row>
    <row r="55" spans="1:4" x14ac:dyDescent="0.25">
      <c r="B55" s="40">
        <f>SUM(B52:B54)</f>
        <v>31000000</v>
      </c>
      <c r="C55" s="40">
        <f>SUM(C52:C54)</f>
        <v>18933919</v>
      </c>
      <c r="D55" s="52">
        <f>C55/B55</f>
        <v>0.61077158064516124</v>
      </c>
    </row>
    <row r="56" spans="1:4" x14ac:dyDescent="0.25">
      <c r="D56" s="61">
        <f>(D52+D53+D54)/3</f>
        <v>0.60801229687718916</v>
      </c>
    </row>
  </sheetData>
  <sortState xmlns:xlrd2="http://schemas.microsoft.com/office/spreadsheetml/2017/richdata2" ref="A52:D54">
    <sortCondition descending="1" ref="D52:D54"/>
  </sortState>
  <mergeCells count="3">
    <mergeCell ref="B3:B4"/>
    <mergeCell ref="C3:C4"/>
    <mergeCell ref="D3:D4"/>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Ramiro Hernández Zamora</dc:creator>
  <cp:lastModifiedBy>César Alberto Mármol Carranza</cp:lastModifiedBy>
  <cp:lastPrinted>2025-09-26T17:06:45Z</cp:lastPrinted>
  <dcterms:created xsi:type="dcterms:W3CDTF">2025-07-01T16:17:00Z</dcterms:created>
  <dcterms:modified xsi:type="dcterms:W3CDTF">2025-09-26T17:07:05Z</dcterms:modified>
</cp:coreProperties>
</file>