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Diciembre/Información Artículo 10-11 LAIP/Numeral 4/Personal011/"/>
    </mc:Choice>
  </mc:AlternateContent>
  <xr:revisionPtr revIDLastSave="548" documentId="8_{EA6DD461-5570-4AC3-BE9B-6C3F719B26F1}" xr6:coauthVersionLast="47" xr6:coauthVersionMax="47" xr10:uidLastSave="{E86971CE-FC0F-4BA9-9B5A-71B8B6A41045}"/>
  <bookViews>
    <workbookView xWindow="-120" yWindow="-120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PERMANENTE'!$A$1:$L$45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J10" i="1"/>
  <c r="H10" i="1"/>
  <c r="G10" i="1"/>
  <c r="L15" i="1"/>
  <c r="L30" i="1"/>
  <c r="J28" i="1"/>
  <c r="J20" i="1"/>
  <c r="J17" i="1"/>
  <c r="J16" i="1"/>
  <c r="J11" i="1"/>
  <c r="L34" i="1"/>
  <c r="L28" i="1" l="1"/>
  <c r="L20" i="1"/>
  <c r="L3" i="1"/>
  <c r="L17" i="1"/>
  <c r="J19" i="1"/>
  <c r="L16" i="1"/>
  <c r="L12" i="1"/>
  <c r="L25" i="1"/>
  <c r="L14" i="1"/>
  <c r="L29" i="1"/>
  <c r="L19" i="1"/>
  <c r="L5" i="1"/>
  <c r="L4" i="1"/>
  <c r="L46" i="1"/>
  <c r="L43" i="1"/>
  <c r="L42" i="1"/>
  <c r="L47" i="1"/>
  <c r="L6" i="1"/>
  <c r="L7" i="1"/>
  <c r="L9" i="1"/>
  <c r="L10" i="1"/>
  <c r="L18" i="1"/>
  <c r="L21" i="1"/>
  <c r="L22" i="1"/>
  <c r="L23" i="1"/>
  <c r="L24" i="1"/>
  <c r="L26" i="1"/>
  <c r="L27" i="1"/>
  <c r="L32" i="1"/>
  <c r="L31" i="1"/>
  <c r="L33" i="1"/>
  <c r="L35" i="1"/>
  <c r="L36" i="1"/>
  <c r="L37" i="1"/>
  <c r="L39" i="1"/>
  <c r="L40" i="1"/>
  <c r="L41" i="1"/>
  <c r="L44" i="1"/>
  <c r="L45" i="1"/>
  <c r="L2" i="1"/>
  <c r="L13" i="1" l="1"/>
  <c r="L38" i="1"/>
  <c r="L11" i="1"/>
  <c r="L8" i="1"/>
</calcChain>
</file>

<file path=xl/sharedStrings.xml><?xml version="1.0" encoding="utf-8"?>
<sst xmlns="http://schemas.openxmlformats.org/spreadsheetml/2006/main" count="245" uniqueCount="121">
  <si>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</si>
  <si>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</si>
  <si>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</si>
  <si>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</si>
  <si>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</si>
  <si>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</si>
  <si>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</si>
  <si>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</si>
  <si>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</si>
  <si>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</si>
  <si>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</si>
  <si>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</si>
  <si>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</si>
  <si>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</si>
  <si>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</si>
  <si>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</si>
  <si>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</si>
  <si>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</si>
  <si>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</si>
  <si>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</si>
  <si>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</si>
  <si>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</si>
  <si>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</si>
  <si>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</si>
  <si>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TESORERÍA</t>
  </si>
  <si>
    <t>PROCURADOR</t>
  </si>
  <si>
    <t>IRIS YOJANA MONTES DE OCA LEAL</t>
  </si>
  <si>
    <t>TRABAJADOR OPERATIVO IV</t>
  </si>
  <si>
    <t>CONSERJE</t>
  </si>
  <si>
    <t>ADA OLINDA NAVICHOQUE LÓPEZ DE DIVAS</t>
  </si>
  <si>
    <t>TRABAJADOR ESPECIALIZADO III</t>
  </si>
  <si>
    <t>CONDUCTOR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</si>
  <si>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</si>
  <si>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</si>
  <si>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</si>
  <si>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</si>
  <si>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</si>
  <si>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JEFE DE ADMINISTRACIÓN DE NÓMINA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</si>
  <si>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</si>
  <si>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</si>
  <si>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</si>
  <si>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</si>
  <si>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</si>
  <si>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</si>
  <si>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</si>
  <si>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</si>
  <si>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</si>
  <si>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</si>
  <si>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</si>
  <si>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</si>
  <si>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</si>
  <si>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</si>
  <si>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</si>
  <si>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</si>
  <si>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</si>
  <si>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</si>
  <si>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</si>
  <si>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</si>
  <si>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</si>
  <si>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</si>
  <si>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</si>
  <si>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</si>
  <si>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GILMER ROLANDO HERRERA TARACENA</t>
  </si>
  <si>
    <t xml:space="preserve">CESAR JAVIER ALVAREZ OBANDO </t>
  </si>
  <si>
    <t>ISMAEL ALEJANDRO CIFUENTES BUSTAMANTE</t>
  </si>
  <si>
    <t>SAMUEL RODOLFO GUTIERREZ SANTIAGO</t>
  </si>
  <si>
    <t>NORMA ALEJANDRINA DAVILA LOPEZ</t>
  </si>
  <si>
    <t>ANALISTA DE POLÍTICA</t>
  </si>
  <si>
    <t>JEFE DE MONITOREO Y ESTADÍSTICA</t>
  </si>
  <si>
    <t>JEFE DE PRESUPUESTO</t>
  </si>
  <si>
    <t>EDGAR FERNANDO RIVAS RIVERA</t>
  </si>
  <si>
    <t>EVELYN ADRIANA SAMAYOA</t>
  </si>
  <si>
    <t>HENRY ESTUARDO BATRES ROLDAN</t>
  </si>
  <si>
    <t>ELISA MARÍA ALEJANDRA ESCOBAR CASTAÑEDA</t>
  </si>
  <si>
    <t>SANDRA CAROLINA LEIVA MORALES</t>
  </si>
  <si>
    <t>JEFE DE GESTIÓN</t>
  </si>
  <si>
    <t>JEFE DE INVENTARIOS</t>
  </si>
  <si>
    <t>JHULY ESMERALDA GARCIA GARCIA</t>
  </si>
  <si>
    <t>JEFE DE ADMISIÓN</t>
  </si>
  <si>
    <t>ANALISTA DE COMPRAS Y  CONTRATACIONES</t>
  </si>
  <si>
    <t>ASISTENTE ROFESIONAL II</t>
  </si>
  <si>
    <t>ENCARGADO ARCHIVO GENERAL ST</t>
  </si>
  <si>
    <t>MISHELL STEFAN YOCUTE CABRERA</t>
  </si>
  <si>
    <t>PROFESIONAL I</t>
  </si>
  <si>
    <t>JEFE DE ANALISIS INTERIOR Y EXTERIOR</t>
  </si>
  <si>
    <t>ANALISTA DE SEGURIDAD INTERRIOR EXTERIOR</t>
  </si>
  <si>
    <t xml:space="preserve">JOSSELINE ALICIA CANO SALAZAR </t>
  </si>
  <si>
    <t>JEFE DE CONTABILIDAD</t>
  </si>
  <si>
    <t>ENCARGADO DE UIP</t>
  </si>
  <si>
    <t>MENSAJERO</t>
  </si>
  <si>
    <t>JEFE DE INFORMÁTICA</t>
  </si>
  <si>
    <t>WENDY CAROLINA GALEANO ULEU</t>
  </si>
  <si>
    <t>JAKELINE FRANCISCA MARROQUIN SALAZAR</t>
  </si>
  <si>
    <t>KATHERINE JANETH CASTILLO REYES</t>
  </si>
  <si>
    <t xml:space="preserve">MELANI YESSENIA LOPEZ HERRERA </t>
  </si>
  <si>
    <t>SHANDY JEANNETH REYES RODRIGUEZ</t>
  </si>
  <si>
    <t>SERGIO EMANNUEL QUEVEDO GABRIEL</t>
  </si>
  <si>
    <t>NEHEMIAS LEONEL GARCIA CARDOZA</t>
  </si>
  <si>
    <t>HANZ ENRIQUE ESTRADA AMBROSIO</t>
  </si>
  <si>
    <t>SARA MARLENI YOCUTE GATICA</t>
  </si>
  <si>
    <t>TRABAJADOR ESPECIALIZADO JEFE II</t>
  </si>
  <si>
    <t>SECRETARIO EJECUTIVO I</t>
  </si>
  <si>
    <t>RECEPCIONISTA</t>
  </si>
  <si>
    <t>SUPERVISOR DE GUARDIANES</t>
  </si>
  <si>
    <t>ARNOLDO PEREZ SARCEÑO</t>
  </si>
  <si>
    <t>MARIO PABLO JACOBO</t>
  </si>
  <si>
    <t>NOE MOISES LOPEZ BONILLA</t>
  </si>
  <si>
    <t>JOSELYN MARIA DEL ROSARIO MOLLINEDO HERNANDEZ</t>
  </si>
  <si>
    <t>ANDREA CELESTE LOARCA VELARDE</t>
  </si>
  <si>
    <t>NELSON PEREZ ZUÑIGA</t>
  </si>
  <si>
    <t>JEFE DE COMPRAS</t>
  </si>
  <si>
    <t>ANALISTA DE PLANIFICACIÓN</t>
  </si>
  <si>
    <t>DIRECCION DE PLANIFIACION</t>
  </si>
  <si>
    <t>ASESOR JURÍDICO LABORAL</t>
  </si>
  <si>
    <t>ANA PATRICIA AIFAN RODRIGUEZ</t>
  </si>
  <si>
    <t>JEFE DE ALMACEN</t>
  </si>
  <si>
    <t>DIANA CAROLINA CHACH AMBROCIO</t>
  </si>
  <si>
    <t>ANDREA MARIA ALVAREZ CASTAÑEDA</t>
  </si>
  <si>
    <t>ALMA ROSA DEL CARMEN GARRIDO NAVAS (SUSPENDIDA POR MATERNIDAD A PARTIR DEL 02/12/2025)</t>
  </si>
  <si>
    <t>JOSSELINE LORENA GATICA CORADO</t>
  </si>
  <si>
    <t>KARLA MICHELLE VALDEZ ENNATI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</si>
</sst>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0" fillId="0" borderId="0" xfId="0" applyNumberFormat="1"/>
    <xf numFmtId="0" fontId="2" fillId="0" borderId="1" xfId="0" applyFont="1" applyBorder="1" applyAlignment="1">
      <alignment horizontal="justify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zoomScaleNormal="100" zoomScaleSheetLayoutView="78" zoomScalePageLayoutView="73" workbookViewId="0">
      <selection activeCell="E56" sqref="E56"/>
    </sheetView>
  </sheetViews>
  <sheetFormatPr baseColWidth="10" defaultRowHeight="1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46</v>
      </c>
      <c r="G1" s="1" t="s">
        <v>5</v>
      </c>
      <c r="H1" s="12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>
      <c r="A2" s="3">
        <v>1</v>
      </c>
      <c r="B2" s="4" t="s">
        <v>64</v>
      </c>
      <c r="C2" s="5" t="s">
        <v>14</v>
      </c>
      <c r="D2" s="6" t="s">
        <v>15</v>
      </c>
      <c r="E2" s="6" t="s">
        <v>16</v>
      </c>
      <c r="F2" s="6" t="s">
        <v>47</v>
      </c>
      <c r="G2" s="7">
        <v>17500</v>
      </c>
      <c r="H2" s="7">
        <v>6000</v>
      </c>
      <c r="I2" s="7">
        <v>375</v>
      </c>
      <c r="J2" s="7">
        <v>6000</v>
      </c>
      <c r="K2" s="7">
        <v>250</v>
      </c>
      <c r="L2" s="7">
        <f>SUM(G2:K2)</f>
        <v>30125</v>
      </c>
      <c r="M2" s="7">
        <v>0</v>
      </c>
      <c r="N2" s="7">
        <v>0</v>
      </c>
      <c r="O2" s="7">
        <v>0</v>
      </c>
    </row>
    <row r="3" spans="1:15" ht="39.950000000000003" customHeight="1">
      <c r="A3" s="3">
        <v>2</v>
      </c>
      <c r="B3" s="4" t="s">
        <v>86</v>
      </c>
      <c r="C3" s="8" t="s">
        <v>14</v>
      </c>
      <c r="D3" s="6" t="s">
        <v>17</v>
      </c>
      <c r="E3" s="6" t="s">
        <v>18</v>
      </c>
      <c r="F3" s="6" t="s">
        <v>47</v>
      </c>
      <c r="G3" s="7">
        <v>2604</v>
      </c>
      <c r="H3" s="7">
        <v>1750</v>
      </c>
      <c r="I3" s="7">
        <v>0</v>
      </c>
      <c r="J3" s="7">
        <v>1600</v>
      </c>
      <c r="K3" s="7">
        <v>250</v>
      </c>
      <c r="L3" s="7">
        <f t="shared" ref="L3" si="0">SUM(G3:K3)</f>
        <v>6204</v>
      </c>
      <c r="M3" s="7">
        <v>0</v>
      </c>
      <c r="N3" s="7">
        <v>0</v>
      </c>
      <c r="O3" s="7">
        <v>0</v>
      </c>
    </row>
    <row r="4" spans="1:15" ht="39.950000000000003" customHeight="1">
      <c r="A4" s="3">
        <v>3</v>
      </c>
      <c r="B4" s="4" t="s">
        <v>93</v>
      </c>
      <c r="C4" s="9" t="s">
        <v>14</v>
      </c>
      <c r="D4" s="6" t="s">
        <v>20</v>
      </c>
      <c r="E4" s="6" t="s">
        <v>54</v>
      </c>
      <c r="F4" s="6" t="s">
        <v>47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ref="L4" si="1">SUM(G4:K4)</f>
        <v>7607</v>
      </c>
      <c r="M4" s="7">
        <v>0</v>
      </c>
      <c r="N4" s="7">
        <v>0</v>
      </c>
      <c r="O4" s="7">
        <v>0</v>
      </c>
    </row>
    <row r="5" spans="1:15" ht="39.950000000000003" customHeight="1">
      <c r="A5" s="3">
        <v>4</v>
      </c>
      <c r="B5" s="4" t="s">
        <v>94</v>
      </c>
      <c r="C5" s="8" t="s">
        <v>14</v>
      </c>
      <c r="D5" s="6" t="s">
        <v>22</v>
      </c>
      <c r="E5" s="6" t="s">
        <v>55</v>
      </c>
      <c r="F5" s="6" t="s">
        <v>56</v>
      </c>
      <c r="G5" s="7">
        <v>2441</v>
      </c>
      <c r="H5" s="7">
        <v>1750</v>
      </c>
      <c r="I5" s="7">
        <v>0</v>
      </c>
      <c r="J5" s="7">
        <v>1400</v>
      </c>
      <c r="K5" s="7">
        <v>250</v>
      </c>
      <c r="L5" s="7">
        <f t="shared" ref="L5" si="2">SUM(G5:K5)</f>
        <v>5841</v>
      </c>
      <c r="M5" s="7">
        <v>0</v>
      </c>
      <c r="N5" s="7">
        <v>0</v>
      </c>
      <c r="O5" s="7">
        <v>0</v>
      </c>
    </row>
    <row r="6" spans="1:15" ht="44.25" customHeight="1">
      <c r="A6" s="3">
        <v>5</v>
      </c>
      <c r="B6" s="4" t="s">
        <v>26</v>
      </c>
      <c r="C6" s="8" t="s">
        <v>14</v>
      </c>
      <c r="D6" s="6" t="s">
        <v>23</v>
      </c>
      <c r="E6" s="6" t="s">
        <v>76</v>
      </c>
      <c r="F6" s="6" t="s">
        <v>48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ref="L6:L46" si="3">SUM(G6:K6)</f>
        <v>11384</v>
      </c>
      <c r="M6" s="7">
        <v>0</v>
      </c>
      <c r="N6" s="7">
        <v>0</v>
      </c>
      <c r="O6" s="7">
        <v>0</v>
      </c>
    </row>
    <row r="7" spans="1:15" ht="44.25" customHeight="1">
      <c r="A7" s="3">
        <v>6</v>
      </c>
      <c r="B7" s="4" t="s">
        <v>72</v>
      </c>
      <c r="C7" s="8" t="s">
        <v>14</v>
      </c>
      <c r="D7" s="6" t="s">
        <v>23</v>
      </c>
      <c r="E7" s="6" t="s">
        <v>69</v>
      </c>
      <c r="F7" s="6" t="s">
        <v>48</v>
      </c>
      <c r="G7" s="7">
        <v>6759</v>
      </c>
      <c r="H7" s="7">
        <v>2000</v>
      </c>
      <c r="I7" s="7">
        <v>375</v>
      </c>
      <c r="J7" s="7">
        <v>2000</v>
      </c>
      <c r="K7" s="7">
        <v>250</v>
      </c>
      <c r="L7" s="7">
        <f t="shared" si="3"/>
        <v>11384</v>
      </c>
      <c r="M7" s="7">
        <v>0</v>
      </c>
      <c r="N7" s="7">
        <v>0</v>
      </c>
      <c r="O7" s="7">
        <v>0</v>
      </c>
    </row>
    <row r="8" spans="1:15" ht="39.950000000000003" customHeight="1">
      <c r="A8" s="3">
        <v>7</v>
      </c>
      <c r="B8" s="4" t="s">
        <v>19</v>
      </c>
      <c r="C8" s="9" t="s">
        <v>14</v>
      </c>
      <c r="D8" s="6" t="s">
        <v>23</v>
      </c>
      <c r="E8" s="6" t="s">
        <v>87</v>
      </c>
      <c r="F8" s="6" t="s">
        <v>48</v>
      </c>
      <c r="G8" s="7">
        <v>6759</v>
      </c>
      <c r="H8" s="7">
        <v>2000</v>
      </c>
      <c r="I8" s="7">
        <v>0</v>
      </c>
      <c r="J8" s="7">
        <v>2000</v>
      </c>
      <c r="K8" s="7">
        <v>250</v>
      </c>
      <c r="L8" s="7">
        <f>SUM(G8:K8)</f>
        <v>11009</v>
      </c>
      <c r="M8" s="7">
        <v>0</v>
      </c>
      <c r="N8" s="7">
        <v>0</v>
      </c>
      <c r="O8" s="7">
        <v>0</v>
      </c>
    </row>
    <row r="9" spans="1:15" ht="44.25" customHeight="1">
      <c r="A9" s="3">
        <v>8</v>
      </c>
      <c r="B9" s="4" t="s">
        <v>65</v>
      </c>
      <c r="C9" s="8" t="s">
        <v>14</v>
      </c>
      <c r="D9" s="6" t="s">
        <v>23</v>
      </c>
      <c r="E9" s="6" t="s">
        <v>24</v>
      </c>
      <c r="F9" s="6" t="s">
        <v>48</v>
      </c>
      <c r="G9" s="7">
        <v>6759</v>
      </c>
      <c r="H9" s="7">
        <v>2000</v>
      </c>
      <c r="I9" s="7">
        <v>375</v>
      </c>
      <c r="J9" s="7">
        <v>2000</v>
      </c>
      <c r="K9" s="7">
        <v>250</v>
      </c>
      <c r="L9" s="7">
        <f t="shared" si="3"/>
        <v>11384</v>
      </c>
      <c r="M9" s="7">
        <v>0</v>
      </c>
      <c r="N9" s="7">
        <v>0</v>
      </c>
      <c r="O9" s="7">
        <v>0</v>
      </c>
    </row>
    <row r="10" spans="1:15" ht="48">
      <c r="A10" s="3">
        <v>9</v>
      </c>
      <c r="B10" s="4" t="s">
        <v>118</v>
      </c>
      <c r="C10" s="8" t="s">
        <v>14</v>
      </c>
      <c r="D10" s="6" t="s">
        <v>20</v>
      </c>
      <c r="E10" s="6" t="s">
        <v>25</v>
      </c>
      <c r="F10" s="6" t="s">
        <v>49</v>
      </c>
      <c r="G10" s="7">
        <f>121.193548387097*1</f>
        <v>121.19354838709677</v>
      </c>
      <c r="H10" s="7">
        <f>58.0645161290323*1</f>
        <v>58.064516129032256</v>
      </c>
      <c r="I10" s="7">
        <v>0</v>
      </c>
      <c r="J10" s="7">
        <f>58.0645161290323*1</f>
        <v>58.064516129032256</v>
      </c>
      <c r="K10" s="7">
        <f>8.06451612903226*1</f>
        <v>8.064516129032258</v>
      </c>
      <c r="L10" s="7">
        <f t="shared" si="3"/>
        <v>245.38709677419354</v>
      </c>
      <c r="M10" s="7">
        <v>0</v>
      </c>
      <c r="N10" s="7">
        <v>0</v>
      </c>
      <c r="O10" s="7">
        <v>0</v>
      </c>
    </row>
    <row r="11" spans="1:15" ht="39.950000000000003" customHeight="1">
      <c r="A11" s="3">
        <v>10</v>
      </c>
      <c r="B11" s="4" t="s">
        <v>97</v>
      </c>
      <c r="C11" s="8" t="s">
        <v>14</v>
      </c>
      <c r="D11" s="10" t="s">
        <v>80</v>
      </c>
      <c r="E11" s="6" t="s">
        <v>81</v>
      </c>
      <c r="F11" s="6" t="s">
        <v>50</v>
      </c>
      <c r="G11" s="7">
        <v>2120</v>
      </c>
      <c r="H11" s="7">
        <v>1750</v>
      </c>
      <c r="I11" s="7">
        <v>0</v>
      </c>
      <c r="J11" s="7">
        <f>1400</f>
        <v>1400</v>
      </c>
      <c r="K11" s="7">
        <v>250</v>
      </c>
      <c r="L11" s="7">
        <f>SUM(G11:K11)</f>
        <v>5520</v>
      </c>
      <c r="M11" s="7">
        <v>0</v>
      </c>
      <c r="N11" s="7">
        <v>0</v>
      </c>
      <c r="O11" s="7">
        <v>0</v>
      </c>
    </row>
    <row r="12" spans="1:15" ht="39.950000000000003" customHeight="1">
      <c r="A12" s="3">
        <v>11</v>
      </c>
      <c r="B12" s="4" t="s">
        <v>107</v>
      </c>
      <c r="C12" s="9" t="s">
        <v>14</v>
      </c>
      <c r="D12" s="6" t="s">
        <v>20</v>
      </c>
      <c r="E12" s="13" t="s">
        <v>88</v>
      </c>
      <c r="F12" s="6" t="s">
        <v>50</v>
      </c>
      <c r="G12" s="7">
        <v>3757</v>
      </c>
      <c r="H12" s="7">
        <v>1800</v>
      </c>
      <c r="I12" s="7">
        <v>0</v>
      </c>
      <c r="J12" s="7">
        <v>1800</v>
      </c>
      <c r="K12" s="7">
        <v>250</v>
      </c>
      <c r="L12" s="7">
        <f t="shared" ref="L12:L13" si="4">SUM(G12:K12)</f>
        <v>7607</v>
      </c>
      <c r="M12" s="7">
        <v>0</v>
      </c>
      <c r="N12" s="7">
        <v>0</v>
      </c>
      <c r="O12" s="7">
        <v>0</v>
      </c>
    </row>
    <row r="13" spans="1:15" ht="24">
      <c r="A13" s="3">
        <v>12</v>
      </c>
      <c r="B13" s="4" t="s">
        <v>114</v>
      </c>
      <c r="C13" s="9" t="s">
        <v>14</v>
      </c>
      <c r="D13" s="6" t="s">
        <v>23</v>
      </c>
      <c r="E13" s="15" t="s">
        <v>110</v>
      </c>
      <c r="F13" s="6" t="s">
        <v>50</v>
      </c>
      <c r="G13" s="7">
        <v>6759</v>
      </c>
      <c r="H13" s="7">
        <v>2000</v>
      </c>
      <c r="I13" s="7">
        <v>0</v>
      </c>
      <c r="J13" s="7">
        <v>2000</v>
      </c>
      <c r="K13" s="7">
        <v>250</v>
      </c>
      <c r="L13" s="7">
        <f t="shared" si="4"/>
        <v>11009</v>
      </c>
      <c r="M13" s="7">
        <v>0</v>
      </c>
      <c r="N13" s="7">
        <v>0</v>
      </c>
      <c r="O13" s="7">
        <v>0</v>
      </c>
    </row>
    <row r="14" spans="1:15" ht="24">
      <c r="A14" s="3">
        <v>13</v>
      </c>
      <c r="B14" s="4" t="s">
        <v>108</v>
      </c>
      <c r="C14" s="9" t="s">
        <v>14</v>
      </c>
      <c r="D14" s="6" t="s">
        <v>20</v>
      </c>
      <c r="E14" s="15" t="s">
        <v>79</v>
      </c>
      <c r="F14" s="6" t="s">
        <v>50</v>
      </c>
      <c r="G14" s="7">
        <v>3757</v>
      </c>
      <c r="H14" s="7">
        <v>1800</v>
      </c>
      <c r="I14" s="7">
        <v>0</v>
      </c>
      <c r="J14" s="7">
        <v>1800</v>
      </c>
      <c r="K14" s="7">
        <v>250</v>
      </c>
      <c r="L14" s="7">
        <f t="shared" ref="L14" si="5">SUM(G14:K14)</f>
        <v>7607</v>
      </c>
      <c r="M14" s="7">
        <v>0</v>
      </c>
      <c r="N14" s="7">
        <v>0</v>
      </c>
      <c r="O14" s="7">
        <v>0</v>
      </c>
    </row>
    <row r="15" spans="1:15" ht="24">
      <c r="A15" s="3">
        <v>14</v>
      </c>
      <c r="B15" s="4" t="s">
        <v>119</v>
      </c>
      <c r="C15" s="9" t="s">
        <v>14</v>
      </c>
      <c r="D15" s="6" t="s">
        <v>23</v>
      </c>
      <c r="E15" s="15" t="s">
        <v>115</v>
      </c>
      <c r="F15" s="6" t="s">
        <v>50</v>
      </c>
      <c r="G15" s="7">
        <v>6759</v>
      </c>
      <c r="H15" s="7">
        <v>2000</v>
      </c>
      <c r="I15" s="7">
        <v>0</v>
      </c>
      <c r="J15" s="7">
        <v>2000</v>
      </c>
      <c r="K15" s="7">
        <v>250</v>
      </c>
      <c r="L15" s="7">
        <f t="shared" ref="L15" si="6">SUM(G15:K15)</f>
        <v>11009</v>
      </c>
      <c r="M15" s="7">
        <v>0</v>
      </c>
      <c r="N15" s="7">
        <v>0</v>
      </c>
      <c r="O15" s="7">
        <v>0</v>
      </c>
    </row>
    <row r="16" spans="1:15" ht="24">
      <c r="A16" s="3">
        <v>15</v>
      </c>
      <c r="B16" s="4" t="s">
        <v>95</v>
      </c>
      <c r="C16" s="8" t="s">
        <v>14</v>
      </c>
      <c r="D16" s="6" t="s">
        <v>27</v>
      </c>
      <c r="E16" s="6" t="s">
        <v>28</v>
      </c>
      <c r="F16" s="6" t="s">
        <v>50</v>
      </c>
      <c r="G16" s="7">
        <v>1105</v>
      </c>
      <c r="H16" s="7">
        <v>1600</v>
      </c>
      <c r="I16" s="7">
        <v>0</v>
      </c>
      <c r="J16" s="7">
        <f>1000+19</f>
        <v>1019</v>
      </c>
      <c r="K16" s="7">
        <v>250</v>
      </c>
      <c r="L16" s="7">
        <f>SUM(G16:K16)</f>
        <v>3974</v>
      </c>
      <c r="M16" s="7">
        <v>0</v>
      </c>
      <c r="N16" s="7">
        <v>0</v>
      </c>
      <c r="O16" s="7">
        <v>0</v>
      </c>
    </row>
    <row r="17" spans="1:15" ht="39.950000000000003" customHeight="1">
      <c r="A17" s="3">
        <v>16</v>
      </c>
      <c r="B17" s="4" t="s">
        <v>29</v>
      </c>
      <c r="C17" s="8" t="s">
        <v>14</v>
      </c>
      <c r="D17" s="6" t="s">
        <v>27</v>
      </c>
      <c r="E17" s="6" t="s">
        <v>28</v>
      </c>
      <c r="F17" s="6" t="s">
        <v>50</v>
      </c>
      <c r="G17" s="7">
        <v>1105</v>
      </c>
      <c r="H17" s="7">
        <v>879.9</v>
      </c>
      <c r="I17" s="7">
        <v>0</v>
      </c>
      <c r="J17" s="7">
        <f>1720.1+19</f>
        <v>1739.1</v>
      </c>
      <c r="K17" s="7">
        <v>250</v>
      </c>
      <c r="L17" s="7">
        <f>SUM(G17:K17)</f>
        <v>3974</v>
      </c>
      <c r="M17" s="7">
        <v>0</v>
      </c>
      <c r="N17" s="7">
        <v>0</v>
      </c>
      <c r="O17" s="7">
        <v>0</v>
      </c>
    </row>
    <row r="18" spans="1:15" ht="39.75" customHeight="1">
      <c r="A18" s="3">
        <v>17</v>
      </c>
      <c r="B18" s="4" t="s">
        <v>62</v>
      </c>
      <c r="C18" s="8" t="s">
        <v>14</v>
      </c>
      <c r="D18" s="6" t="s">
        <v>30</v>
      </c>
      <c r="E18" s="6" t="s">
        <v>31</v>
      </c>
      <c r="F18" s="6" t="s">
        <v>50</v>
      </c>
      <c r="G18" s="7">
        <v>1168</v>
      </c>
      <c r="H18" s="7">
        <v>1650</v>
      </c>
      <c r="I18" s="7">
        <v>0</v>
      </c>
      <c r="J18" s="7">
        <v>1000</v>
      </c>
      <c r="K18" s="7">
        <v>250</v>
      </c>
      <c r="L18" s="7">
        <f>SUM(G18:K18)</f>
        <v>4068</v>
      </c>
      <c r="M18" s="7">
        <v>0</v>
      </c>
      <c r="N18" s="7">
        <v>0</v>
      </c>
      <c r="O18" s="7">
        <v>0</v>
      </c>
    </row>
    <row r="19" spans="1:15" ht="24">
      <c r="A19" s="3">
        <v>18</v>
      </c>
      <c r="B19" s="4" t="s">
        <v>96</v>
      </c>
      <c r="C19" s="8" t="s">
        <v>14</v>
      </c>
      <c r="D19" s="6" t="s">
        <v>27</v>
      </c>
      <c r="E19" s="6" t="s">
        <v>89</v>
      </c>
      <c r="F19" s="6" t="s">
        <v>50</v>
      </c>
      <c r="G19" s="7">
        <v>1105</v>
      </c>
      <c r="H19" s="7">
        <v>1600</v>
      </c>
      <c r="I19" s="7">
        <v>0</v>
      </c>
      <c r="J19" s="7">
        <f>1000+19</f>
        <v>1019</v>
      </c>
      <c r="K19" s="7">
        <v>250</v>
      </c>
      <c r="L19" s="7">
        <f>SUM(G19:K19)</f>
        <v>3974</v>
      </c>
      <c r="M19" s="7">
        <v>0</v>
      </c>
      <c r="N19" s="7">
        <v>0</v>
      </c>
      <c r="O19" s="7">
        <v>0</v>
      </c>
    </row>
    <row r="20" spans="1:15">
      <c r="A20" s="3">
        <v>19</v>
      </c>
      <c r="B20" s="4" t="s">
        <v>105</v>
      </c>
      <c r="C20" s="8" t="s">
        <v>14</v>
      </c>
      <c r="D20" s="6" t="s">
        <v>101</v>
      </c>
      <c r="E20" s="6" t="s">
        <v>102</v>
      </c>
      <c r="F20" s="6" t="s">
        <v>50</v>
      </c>
      <c r="G20" s="7">
        <v>1286</v>
      </c>
      <c r="H20" s="7">
        <v>1200</v>
      </c>
      <c r="I20" s="7">
        <v>0</v>
      </c>
      <c r="J20" s="7">
        <f>1200+64</f>
        <v>1264</v>
      </c>
      <c r="K20" s="7">
        <v>250</v>
      </c>
      <c r="L20" s="7">
        <f>SUM(G20:K20)</f>
        <v>4000</v>
      </c>
      <c r="M20" s="7">
        <v>0</v>
      </c>
      <c r="N20" s="7">
        <v>0</v>
      </c>
      <c r="O20" s="7">
        <v>0</v>
      </c>
    </row>
    <row r="21" spans="1:15" ht="39.950000000000003" customHeight="1">
      <c r="A21" s="3">
        <v>20</v>
      </c>
      <c r="B21" s="4" t="s">
        <v>106</v>
      </c>
      <c r="C21" s="8" t="s">
        <v>14</v>
      </c>
      <c r="D21" s="6" t="s">
        <v>23</v>
      </c>
      <c r="E21" s="6" t="s">
        <v>32</v>
      </c>
      <c r="F21" s="6" t="s">
        <v>50</v>
      </c>
      <c r="G21" s="7">
        <v>6759</v>
      </c>
      <c r="H21" s="7">
        <v>2000</v>
      </c>
      <c r="I21" s="7">
        <v>0</v>
      </c>
      <c r="J21" s="7">
        <v>2000</v>
      </c>
      <c r="K21" s="7">
        <v>250</v>
      </c>
      <c r="L21" s="7">
        <f t="shared" si="3"/>
        <v>11009</v>
      </c>
      <c r="M21" s="7">
        <v>0</v>
      </c>
      <c r="N21" s="7">
        <v>0</v>
      </c>
      <c r="O21" s="7">
        <v>0</v>
      </c>
    </row>
    <row r="22" spans="1:15" ht="39.950000000000003" customHeight="1">
      <c r="A22" s="3">
        <v>21</v>
      </c>
      <c r="B22" s="4" t="s">
        <v>63</v>
      </c>
      <c r="C22" s="8" t="s">
        <v>14</v>
      </c>
      <c r="D22" s="6" t="s">
        <v>30</v>
      </c>
      <c r="E22" s="6" t="s">
        <v>31</v>
      </c>
      <c r="F22" s="6" t="s">
        <v>50</v>
      </c>
      <c r="G22" s="7">
        <v>1168</v>
      </c>
      <c r="H22" s="7">
        <v>1650</v>
      </c>
      <c r="I22" s="7">
        <v>0</v>
      </c>
      <c r="J22" s="7">
        <v>1000</v>
      </c>
      <c r="K22" s="7">
        <v>250</v>
      </c>
      <c r="L22" s="7">
        <f t="shared" si="3"/>
        <v>4068</v>
      </c>
      <c r="M22" s="7">
        <v>0</v>
      </c>
      <c r="N22" s="7">
        <v>0</v>
      </c>
      <c r="O22" s="7">
        <v>0</v>
      </c>
    </row>
    <row r="23" spans="1:15" ht="39.950000000000003" customHeight="1">
      <c r="A23" s="3">
        <v>22</v>
      </c>
      <c r="B23" s="4" t="s">
        <v>33</v>
      </c>
      <c r="C23" s="8" t="s">
        <v>14</v>
      </c>
      <c r="D23" s="6" t="s">
        <v>30</v>
      </c>
      <c r="E23" s="6" t="s">
        <v>34</v>
      </c>
      <c r="F23" s="6" t="s">
        <v>50</v>
      </c>
      <c r="G23" s="7">
        <v>1168</v>
      </c>
      <c r="H23" s="7">
        <v>930</v>
      </c>
      <c r="I23" s="7">
        <v>0</v>
      </c>
      <c r="J23" s="7">
        <v>1720</v>
      </c>
      <c r="K23" s="7">
        <v>250</v>
      </c>
      <c r="L23" s="7">
        <f t="shared" si="3"/>
        <v>4068</v>
      </c>
      <c r="M23" s="7">
        <v>0</v>
      </c>
      <c r="N23" s="7">
        <v>0</v>
      </c>
      <c r="O23" s="7">
        <v>0</v>
      </c>
    </row>
    <row r="24" spans="1:15" ht="39.950000000000003" customHeight="1">
      <c r="A24" s="3">
        <v>23</v>
      </c>
      <c r="B24" s="4" t="s">
        <v>35</v>
      </c>
      <c r="C24" s="8" t="s">
        <v>14</v>
      </c>
      <c r="D24" s="6" t="s">
        <v>30</v>
      </c>
      <c r="E24" s="6" t="s">
        <v>34</v>
      </c>
      <c r="F24" s="6" t="s">
        <v>50</v>
      </c>
      <c r="G24" s="7">
        <v>1168</v>
      </c>
      <c r="H24" s="7">
        <v>929.9</v>
      </c>
      <c r="I24" s="7">
        <v>0</v>
      </c>
      <c r="J24" s="7">
        <v>1720.1</v>
      </c>
      <c r="K24" s="7">
        <v>250</v>
      </c>
      <c r="L24" s="7">
        <f t="shared" si="3"/>
        <v>4068</v>
      </c>
      <c r="M24" s="7">
        <v>0</v>
      </c>
      <c r="N24" s="7">
        <v>0</v>
      </c>
      <c r="O24" s="7">
        <v>0</v>
      </c>
    </row>
    <row r="25" spans="1:15" ht="39.950000000000003" customHeight="1">
      <c r="A25" s="3">
        <v>24</v>
      </c>
      <c r="B25" s="4" t="s">
        <v>58</v>
      </c>
      <c r="C25" s="8" t="s">
        <v>14</v>
      </c>
      <c r="D25" s="6" t="s">
        <v>30</v>
      </c>
      <c r="E25" s="6" t="s">
        <v>34</v>
      </c>
      <c r="F25" s="6" t="s">
        <v>50</v>
      </c>
      <c r="G25" s="7">
        <v>1168</v>
      </c>
      <c r="H25" s="7">
        <v>1650</v>
      </c>
      <c r="I25" s="7">
        <v>0</v>
      </c>
      <c r="J25" s="7">
        <v>1000</v>
      </c>
      <c r="K25" s="7">
        <v>250</v>
      </c>
      <c r="L25" s="7">
        <f t="shared" ref="L25" si="7">SUM(G25:K25)</f>
        <v>4068</v>
      </c>
      <c r="M25" s="7">
        <v>0</v>
      </c>
      <c r="N25" s="7">
        <v>0</v>
      </c>
      <c r="O25" s="7">
        <v>0</v>
      </c>
    </row>
    <row r="26" spans="1:15" ht="39.950000000000003" customHeight="1">
      <c r="A26" s="3">
        <v>25</v>
      </c>
      <c r="B26" s="4" t="s">
        <v>109</v>
      </c>
      <c r="C26" s="8" t="s">
        <v>14</v>
      </c>
      <c r="D26" s="6" t="s">
        <v>30</v>
      </c>
      <c r="E26" s="6" t="s">
        <v>34</v>
      </c>
      <c r="F26" s="6" t="s">
        <v>50</v>
      </c>
      <c r="G26" s="7">
        <v>1168</v>
      </c>
      <c r="H26" s="7">
        <v>1650</v>
      </c>
      <c r="I26" s="7">
        <v>0</v>
      </c>
      <c r="J26" s="7">
        <v>1000</v>
      </c>
      <c r="K26" s="7">
        <v>250</v>
      </c>
      <c r="L26" s="7">
        <f t="shared" si="3"/>
        <v>4068</v>
      </c>
      <c r="M26" s="7">
        <v>0</v>
      </c>
      <c r="N26" s="7">
        <v>0</v>
      </c>
      <c r="O26" s="7">
        <v>0</v>
      </c>
    </row>
    <row r="27" spans="1:15" ht="39.950000000000003" customHeight="1">
      <c r="A27" s="3">
        <v>26</v>
      </c>
      <c r="B27" s="4" t="s">
        <v>36</v>
      </c>
      <c r="C27" s="8" t="s">
        <v>14</v>
      </c>
      <c r="D27" s="6" t="s">
        <v>30</v>
      </c>
      <c r="E27" s="6" t="s">
        <v>34</v>
      </c>
      <c r="F27" s="6" t="s">
        <v>50</v>
      </c>
      <c r="G27" s="7">
        <v>1168</v>
      </c>
      <c r="H27" s="7">
        <v>930</v>
      </c>
      <c r="I27" s="7">
        <v>0</v>
      </c>
      <c r="J27" s="7">
        <v>1720</v>
      </c>
      <c r="K27" s="7">
        <v>250</v>
      </c>
      <c r="L27" s="7">
        <f t="shared" si="3"/>
        <v>4068</v>
      </c>
      <c r="M27" s="7">
        <v>0</v>
      </c>
      <c r="N27" s="7">
        <v>0</v>
      </c>
      <c r="O27" s="7">
        <v>0</v>
      </c>
    </row>
    <row r="28" spans="1:15" ht="39.950000000000003" customHeight="1">
      <c r="A28" s="3">
        <v>27</v>
      </c>
      <c r="B28" s="4" t="s">
        <v>82</v>
      </c>
      <c r="C28" s="8" t="s">
        <v>14</v>
      </c>
      <c r="D28" s="6" t="s">
        <v>27</v>
      </c>
      <c r="E28" s="6" t="s">
        <v>28</v>
      </c>
      <c r="F28" s="6" t="s">
        <v>50</v>
      </c>
      <c r="G28" s="7">
        <v>1105</v>
      </c>
      <c r="H28" s="7">
        <v>1600</v>
      </c>
      <c r="I28" s="7">
        <v>0</v>
      </c>
      <c r="J28" s="7">
        <f>1000+19</f>
        <v>1019</v>
      </c>
      <c r="K28" s="7">
        <v>250</v>
      </c>
      <c r="L28" s="7">
        <f t="shared" si="3"/>
        <v>3974</v>
      </c>
      <c r="M28" s="7">
        <v>0</v>
      </c>
      <c r="N28" s="7">
        <v>0</v>
      </c>
      <c r="O28" s="7">
        <v>0</v>
      </c>
    </row>
    <row r="29" spans="1:15" ht="39.950000000000003" customHeight="1">
      <c r="A29" s="3">
        <v>28</v>
      </c>
      <c r="B29" s="4" t="s">
        <v>104</v>
      </c>
      <c r="C29" s="9" t="s">
        <v>14</v>
      </c>
      <c r="D29" s="6" t="s">
        <v>100</v>
      </c>
      <c r="E29" s="13" t="s">
        <v>103</v>
      </c>
      <c r="F29" s="6" t="s">
        <v>50</v>
      </c>
      <c r="G29" s="7">
        <v>1324</v>
      </c>
      <c r="H29" s="7">
        <v>929.9</v>
      </c>
      <c r="I29" s="7">
        <v>0</v>
      </c>
      <c r="J29" s="7">
        <v>1720.1</v>
      </c>
      <c r="K29" s="7">
        <v>250</v>
      </c>
      <c r="L29" s="7">
        <f t="shared" ref="L29" si="8">SUM(G29:K29)</f>
        <v>4224</v>
      </c>
      <c r="M29" s="7">
        <v>0</v>
      </c>
      <c r="N29" s="7">
        <v>0</v>
      </c>
      <c r="O29" s="7">
        <v>0</v>
      </c>
    </row>
    <row r="30" spans="1:15" ht="39.950000000000003" customHeight="1">
      <c r="A30" s="3">
        <v>29</v>
      </c>
      <c r="B30" s="4" t="s">
        <v>116</v>
      </c>
      <c r="C30" s="8" t="s">
        <v>14</v>
      </c>
      <c r="D30" s="6" t="s">
        <v>23</v>
      </c>
      <c r="E30" s="6" t="s">
        <v>113</v>
      </c>
      <c r="F30" s="6" t="s">
        <v>51</v>
      </c>
      <c r="G30" s="7">
        <v>6759</v>
      </c>
      <c r="H30" s="7">
        <v>2000</v>
      </c>
      <c r="I30" s="7">
        <v>0</v>
      </c>
      <c r="J30" s="7">
        <v>2000</v>
      </c>
      <c r="K30" s="7">
        <v>250</v>
      </c>
      <c r="L30" s="7">
        <f>SUM(G30:K30)</f>
        <v>11009</v>
      </c>
      <c r="M30" s="7">
        <v>0</v>
      </c>
      <c r="N30" s="7">
        <v>0</v>
      </c>
      <c r="O30" s="7">
        <v>0</v>
      </c>
    </row>
    <row r="31" spans="1:15" ht="39.950000000000003" customHeight="1">
      <c r="A31" s="3">
        <v>30</v>
      </c>
      <c r="B31" s="4" t="s">
        <v>77</v>
      </c>
      <c r="C31" s="8" t="s">
        <v>14</v>
      </c>
      <c r="D31" s="6" t="s">
        <v>23</v>
      </c>
      <c r="E31" s="6" t="s">
        <v>78</v>
      </c>
      <c r="F31" s="6" t="s">
        <v>51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7">
        <f>SUM(G31:K31)</f>
        <v>11384</v>
      </c>
      <c r="M31" s="7">
        <v>0</v>
      </c>
      <c r="N31" s="7">
        <v>0</v>
      </c>
      <c r="O31" s="7">
        <v>0</v>
      </c>
    </row>
    <row r="32" spans="1:15" ht="24">
      <c r="A32" s="3">
        <v>31</v>
      </c>
      <c r="B32" s="4" t="s">
        <v>74</v>
      </c>
      <c r="C32" s="8" t="s">
        <v>14</v>
      </c>
      <c r="D32" s="6" t="s">
        <v>23</v>
      </c>
      <c r="E32" s="6" t="s">
        <v>75</v>
      </c>
      <c r="F32" s="6" t="s">
        <v>51</v>
      </c>
      <c r="G32" s="7">
        <v>6759</v>
      </c>
      <c r="H32" s="7">
        <v>2000</v>
      </c>
      <c r="I32" s="7">
        <v>375</v>
      </c>
      <c r="J32" s="7">
        <v>2000</v>
      </c>
      <c r="K32" s="7">
        <v>250</v>
      </c>
      <c r="L32" s="7">
        <f t="shared" si="3"/>
        <v>11384</v>
      </c>
      <c r="M32" s="7">
        <v>0</v>
      </c>
      <c r="N32" s="7">
        <v>0</v>
      </c>
      <c r="O32" s="7">
        <v>0</v>
      </c>
    </row>
    <row r="33" spans="1:15" ht="39.950000000000003" customHeight="1">
      <c r="A33" s="3">
        <v>32</v>
      </c>
      <c r="B33" s="4" t="s">
        <v>70</v>
      </c>
      <c r="C33" s="8" t="s">
        <v>14</v>
      </c>
      <c r="D33" s="6" t="s">
        <v>23</v>
      </c>
      <c r="E33" s="6" t="s">
        <v>37</v>
      </c>
      <c r="F33" s="6" t="s">
        <v>51</v>
      </c>
      <c r="G33" s="7">
        <v>6759</v>
      </c>
      <c r="H33" s="7">
        <v>2000</v>
      </c>
      <c r="I33" s="7">
        <v>375</v>
      </c>
      <c r="J33" s="7">
        <v>2000</v>
      </c>
      <c r="K33" s="7">
        <v>250</v>
      </c>
      <c r="L33" s="7">
        <f t="shared" si="3"/>
        <v>11384</v>
      </c>
      <c r="M33" s="7">
        <v>0</v>
      </c>
      <c r="N33" s="7">
        <v>0</v>
      </c>
      <c r="O33" s="7">
        <v>0</v>
      </c>
    </row>
    <row r="34" spans="1:15" ht="39.950000000000003" customHeight="1">
      <c r="A34" s="3">
        <v>33</v>
      </c>
      <c r="B34" s="4" t="s">
        <v>117</v>
      </c>
      <c r="C34" s="8" t="s">
        <v>14</v>
      </c>
      <c r="D34" s="6" t="s">
        <v>20</v>
      </c>
      <c r="E34" s="6" t="s">
        <v>111</v>
      </c>
      <c r="F34" s="6" t="s">
        <v>112</v>
      </c>
      <c r="G34" s="7">
        <v>3757</v>
      </c>
      <c r="H34" s="7">
        <v>1800</v>
      </c>
      <c r="I34" s="7">
        <v>375</v>
      </c>
      <c r="J34" s="7">
        <v>1800</v>
      </c>
      <c r="K34" s="7">
        <v>250</v>
      </c>
      <c r="L34" s="7">
        <f t="shared" si="3"/>
        <v>7982</v>
      </c>
      <c r="M34" s="7">
        <v>0</v>
      </c>
      <c r="N34" s="7">
        <v>0</v>
      </c>
      <c r="O34" s="7">
        <v>0</v>
      </c>
    </row>
    <row r="35" spans="1:15" ht="39.950000000000003" customHeight="1">
      <c r="A35" s="3">
        <v>34</v>
      </c>
      <c r="B35" s="4" t="s">
        <v>38</v>
      </c>
      <c r="C35" s="8" t="s">
        <v>14</v>
      </c>
      <c r="D35" s="6" t="s">
        <v>20</v>
      </c>
      <c r="E35" s="6" t="s">
        <v>39</v>
      </c>
      <c r="F35" s="6" t="s">
        <v>52</v>
      </c>
      <c r="G35" s="7">
        <v>3757</v>
      </c>
      <c r="H35" s="7">
        <v>1800</v>
      </c>
      <c r="I35" s="7">
        <v>375</v>
      </c>
      <c r="J35" s="7">
        <v>1800</v>
      </c>
      <c r="K35" s="7">
        <v>250</v>
      </c>
      <c r="L35" s="7">
        <f t="shared" si="3"/>
        <v>7982</v>
      </c>
      <c r="M35" s="7">
        <v>0</v>
      </c>
      <c r="N35" s="7">
        <v>0</v>
      </c>
      <c r="O35" s="7">
        <v>0</v>
      </c>
    </row>
    <row r="36" spans="1:15" ht="39.950000000000003" customHeight="1">
      <c r="A36" s="3">
        <v>35</v>
      </c>
      <c r="B36" s="4" t="s">
        <v>66</v>
      </c>
      <c r="C36" s="8" t="s">
        <v>14</v>
      </c>
      <c r="D36" s="6" t="s">
        <v>20</v>
      </c>
      <c r="E36" s="6" t="s">
        <v>67</v>
      </c>
      <c r="F36" s="6" t="s">
        <v>61</v>
      </c>
      <c r="G36" s="7">
        <v>3757</v>
      </c>
      <c r="H36" s="7">
        <v>1800</v>
      </c>
      <c r="I36" s="7">
        <v>375</v>
      </c>
      <c r="J36" s="7">
        <v>1800</v>
      </c>
      <c r="K36" s="7">
        <v>250</v>
      </c>
      <c r="L36" s="7">
        <f t="shared" si="3"/>
        <v>7982</v>
      </c>
      <c r="M36" s="7">
        <v>0</v>
      </c>
      <c r="N36" s="7">
        <v>345</v>
      </c>
      <c r="O36" s="7">
        <v>0</v>
      </c>
    </row>
    <row r="37" spans="1:15" ht="39.950000000000003" customHeight="1">
      <c r="A37" s="3">
        <v>36</v>
      </c>
      <c r="B37" s="4" t="s">
        <v>59</v>
      </c>
      <c r="C37" s="8" t="s">
        <v>14</v>
      </c>
      <c r="D37" s="6" t="s">
        <v>20</v>
      </c>
      <c r="E37" s="6" t="s">
        <v>60</v>
      </c>
      <c r="F37" s="6" t="s">
        <v>61</v>
      </c>
      <c r="G37" s="7">
        <v>3757</v>
      </c>
      <c r="H37" s="7">
        <v>1800</v>
      </c>
      <c r="I37" s="7">
        <v>375</v>
      </c>
      <c r="J37" s="7">
        <v>1800</v>
      </c>
      <c r="K37" s="7">
        <v>250</v>
      </c>
      <c r="L37" s="7">
        <f t="shared" si="3"/>
        <v>7982</v>
      </c>
      <c r="M37" s="7">
        <v>0</v>
      </c>
      <c r="N37" s="7">
        <v>0</v>
      </c>
      <c r="O37" s="7">
        <v>0</v>
      </c>
    </row>
    <row r="38" spans="1:15" ht="39.950000000000003" customHeight="1">
      <c r="A38" s="3">
        <v>37</v>
      </c>
      <c r="B38" s="4" t="s">
        <v>98</v>
      </c>
      <c r="C38" s="8" t="s">
        <v>14</v>
      </c>
      <c r="D38" s="6" t="s">
        <v>23</v>
      </c>
      <c r="E38" s="6" t="s">
        <v>90</v>
      </c>
      <c r="F38" s="6" t="s">
        <v>53</v>
      </c>
      <c r="G38" s="7">
        <v>6759</v>
      </c>
      <c r="H38" s="7">
        <v>2000</v>
      </c>
      <c r="I38" s="7">
        <v>375</v>
      </c>
      <c r="J38" s="7">
        <v>2000</v>
      </c>
      <c r="K38" s="7">
        <v>250</v>
      </c>
      <c r="L38" s="7">
        <f>SUM(G38:K38)</f>
        <v>11384</v>
      </c>
      <c r="M38" s="7">
        <v>0</v>
      </c>
      <c r="N38" s="7">
        <v>0</v>
      </c>
      <c r="O38" s="7">
        <v>0</v>
      </c>
    </row>
    <row r="39" spans="1:15" ht="39.950000000000003" customHeight="1">
      <c r="A39" s="3">
        <v>38</v>
      </c>
      <c r="B39" s="4" t="s">
        <v>57</v>
      </c>
      <c r="C39" s="8" t="s">
        <v>14</v>
      </c>
      <c r="D39" s="6" t="s">
        <v>20</v>
      </c>
      <c r="E39" s="6" t="s">
        <v>40</v>
      </c>
      <c r="F39" s="6" t="s">
        <v>53</v>
      </c>
      <c r="G39" s="7">
        <v>3757</v>
      </c>
      <c r="H39" s="7">
        <v>1800</v>
      </c>
      <c r="I39" s="7">
        <v>0</v>
      </c>
      <c r="J39" s="7">
        <v>1800</v>
      </c>
      <c r="K39" s="7">
        <v>250</v>
      </c>
      <c r="L39" s="7">
        <f>SUM(G39:K39)</f>
        <v>7607</v>
      </c>
      <c r="M39" s="7">
        <v>0</v>
      </c>
      <c r="N39" s="7">
        <v>0</v>
      </c>
      <c r="O39" s="7">
        <v>0</v>
      </c>
    </row>
    <row r="40" spans="1:15" ht="39.950000000000003" customHeight="1">
      <c r="A40" s="3">
        <v>39</v>
      </c>
      <c r="B40" s="4" t="s">
        <v>71</v>
      </c>
      <c r="C40" s="8" t="s">
        <v>14</v>
      </c>
      <c r="D40" s="6" t="s">
        <v>23</v>
      </c>
      <c r="E40" s="6" t="s">
        <v>68</v>
      </c>
      <c r="F40" s="6" t="s">
        <v>53</v>
      </c>
      <c r="G40" s="7">
        <v>6759</v>
      </c>
      <c r="H40" s="7">
        <v>2000</v>
      </c>
      <c r="I40" s="7">
        <v>375</v>
      </c>
      <c r="J40" s="7">
        <v>2000</v>
      </c>
      <c r="K40" s="7">
        <v>250</v>
      </c>
      <c r="L40" s="7">
        <f>SUM(G40:K40)</f>
        <v>11384</v>
      </c>
      <c r="M40" s="7">
        <v>0</v>
      </c>
      <c r="N40" s="7">
        <v>0</v>
      </c>
      <c r="O40" s="7">
        <v>0</v>
      </c>
    </row>
    <row r="41" spans="1:15" ht="39.75" customHeight="1">
      <c r="A41" s="3">
        <v>40</v>
      </c>
      <c r="B41" s="4" t="s">
        <v>21</v>
      </c>
      <c r="C41" s="8" t="s">
        <v>14</v>
      </c>
      <c r="D41" s="6" t="s">
        <v>20</v>
      </c>
      <c r="E41" s="6" t="s">
        <v>41</v>
      </c>
      <c r="F41" s="6" t="s">
        <v>53</v>
      </c>
      <c r="G41" s="7">
        <v>3757</v>
      </c>
      <c r="H41" s="7">
        <v>1800</v>
      </c>
      <c r="I41" s="7">
        <v>0</v>
      </c>
      <c r="J41" s="7">
        <v>1800</v>
      </c>
      <c r="K41" s="7">
        <v>250</v>
      </c>
      <c r="L41" s="7">
        <f>SUM(G41:K41)</f>
        <v>7607</v>
      </c>
      <c r="M41" s="7">
        <v>0</v>
      </c>
      <c r="N41" s="7">
        <v>0</v>
      </c>
      <c r="O41" s="7">
        <v>0</v>
      </c>
    </row>
    <row r="42" spans="1:15" ht="24">
      <c r="A42" s="3">
        <v>41</v>
      </c>
      <c r="B42" s="11" t="s">
        <v>91</v>
      </c>
      <c r="C42" s="8" t="s">
        <v>14</v>
      </c>
      <c r="D42" s="6" t="s">
        <v>23</v>
      </c>
      <c r="E42" s="6" t="s">
        <v>84</v>
      </c>
      <c r="F42" s="6" t="s">
        <v>53</v>
      </c>
      <c r="G42" s="7">
        <v>6759</v>
      </c>
      <c r="H42" s="7">
        <v>2000</v>
      </c>
      <c r="I42" s="7">
        <v>375</v>
      </c>
      <c r="J42" s="7">
        <v>2000</v>
      </c>
      <c r="K42" s="7">
        <v>250</v>
      </c>
      <c r="L42" s="7">
        <f t="shared" ref="L42:L43" si="9">SUM(G42:K42)</f>
        <v>11384</v>
      </c>
      <c r="M42" s="7">
        <v>0</v>
      </c>
      <c r="N42" s="7">
        <v>0</v>
      </c>
      <c r="O42" s="7">
        <v>0</v>
      </c>
    </row>
    <row r="43" spans="1:15" ht="39.950000000000003" customHeight="1">
      <c r="A43" s="3">
        <v>42</v>
      </c>
      <c r="B43" s="4" t="s">
        <v>99</v>
      </c>
      <c r="C43" s="8" t="s">
        <v>14</v>
      </c>
      <c r="D43" s="6" t="s">
        <v>20</v>
      </c>
      <c r="E43" s="6" t="s">
        <v>85</v>
      </c>
      <c r="F43" s="6" t="s">
        <v>53</v>
      </c>
      <c r="G43" s="7">
        <v>3757</v>
      </c>
      <c r="H43" s="7">
        <v>1800</v>
      </c>
      <c r="I43" s="7">
        <v>0</v>
      </c>
      <c r="J43" s="7">
        <v>1800</v>
      </c>
      <c r="K43" s="7">
        <v>250</v>
      </c>
      <c r="L43" s="7">
        <f t="shared" si="9"/>
        <v>7607</v>
      </c>
      <c r="M43" s="7">
        <v>0</v>
      </c>
      <c r="N43" s="7">
        <v>0</v>
      </c>
      <c r="O43" s="7">
        <v>0</v>
      </c>
    </row>
    <row r="44" spans="1:15" ht="39.75" customHeight="1">
      <c r="A44" s="3">
        <v>43</v>
      </c>
      <c r="B44" s="4" t="s">
        <v>42</v>
      </c>
      <c r="C44" s="8" t="s">
        <v>14</v>
      </c>
      <c r="D44" s="6" t="s">
        <v>43</v>
      </c>
      <c r="E44" s="6" t="s">
        <v>44</v>
      </c>
      <c r="F44" s="6" t="s">
        <v>53</v>
      </c>
      <c r="G44" s="7">
        <v>5373</v>
      </c>
      <c r="H44" s="7">
        <v>2000</v>
      </c>
      <c r="I44" s="7">
        <v>0</v>
      </c>
      <c r="J44" s="7">
        <v>2000</v>
      </c>
      <c r="K44" s="7">
        <v>250</v>
      </c>
      <c r="L44" s="7">
        <f t="shared" si="3"/>
        <v>9623</v>
      </c>
      <c r="M44" s="7">
        <v>0</v>
      </c>
      <c r="N44" s="7">
        <v>0</v>
      </c>
      <c r="O44" s="7">
        <v>0</v>
      </c>
    </row>
    <row r="45" spans="1:15" ht="39.950000000000003" customHeight="1">
      <c r="A45" s="3">
        <v>44</v>
      </c>
      <c r="B45" s="4" t="s">
        <v>73</v>
      </c>
      <c r="C45" s="8" t="s">
        <v>14</v>
      </c>
      <c r="D45" s="6" t="s">
        <v>20</v>
      </c>
      <c r="E45" s="6" t="s">
        <v>45</v>
      </c>
      <c r="F45" s="6" t="s">
        <v>53</v>
      </c>
      <c r="G45" s="7">
        <v>3757</v>
      </c>
      <c r="H45" s="7">
        <v>1800</v>
      </c>
      <c r="I45" s="7"/>
      <c r="J45" s="7">
        <v>1800</v>
      </c>
      <c r="K45" s="7">
        <v>250</v>
      </c>
      <c r="L45" s="7">
        <f t="shared" si="3"/>
        <v>7607</v>
      </c>
      <c r="M45" s="7">
        <v>0</v>
      </c>
      <c r="N45" s="7">
        <v>0</v>
      </c>
      <c r="O45" s="7">
        <v>0</v>
      </c>
    </row>
    <row r="46" spans="1:15" ht="39.950000000000003" customHeight="1">
      <c r="A46" s="3">
        <v>45</v>
      </c>
      <c r="B46" s="4" t="s">
        <v>120</v>
      </c>
      <c r="C46" s="8" t="s">
        <v>14</v>
      </c>
      <c r="D46" s="6" t="s">
        <v>20</v>
      </c>
      <c r="E46" s="6" t="s">
        <v>85</v>
      </c>
      <c r="F46" s="6" t="s">
        <v>53</v>
      </c>
      <c r="G46" s="7">
        <v>3757</v>
      </c>
      <c r="H46" s="7">
        <v>1800</v>
      </c>
      <c r="I46" s="7"/>
      <c r="J46" s="7">
        <v>1800</v>
      </c>
      <c r="K46" s="7">
        <v>250</v>
      </c>
      <c r="L46" s="7">
        <f t="shared" si="3"/>
        <v>7607</v>
      </c>
      <c r="M46" s="7">
        <v>0</v>
      </c>
      <c r="N46" s="7">
        <v>0</v>
      </c>
      <c r="O46" s="7">
        <v>0</v>
      </c>
    </row>
    <row r="47" spans="1:15" ht="39.950000000000003" customHeight="1">
      <c r="A47" s="3">
        <v>46</v>
      </c>
      <c r="B47" s="4" t="s">
        <v>92</v>
      </c>
      <c r="C47" s="8" t="s">
        <v>14</v>
      </c>
      <c r="D47" s="6" t="s">
        <v>83</v>
      </c>
      <c r="E47" s="6" t="s">
        <v>41</v>
      </c>
      <c r="F47" s="6" t="s">
        <v>53</v>
      </c>
      <c r="G47" s="7">
        <v>3295</v>
      </c>
      <c r="H47" s="7">
        <v>1800</v>
      </c>
      <c r="I47" s="7">
        <v>0</v>
      </c>
      <c r="J47" s="7">
        <v>1800</v>
      </c>
      <c r="K47" s="7">
        <v>250</v>
      </c>
      <c r="L47" s="7">
        <f t="shared" ref="L47" si="10">SUM(G47:K47)</f>
        <v>7145</v>
      </c>
      <c r="M47" s="7">
        <v>0</v>
      </c>
      <c r="N47" s="7">
        <v>0</v>
      </c>
      <c r="O47" s="7">
        <v>0</v>
      </c>
    </row>
    <row r="48" spans="1:15">
      <c r="L48" s="14"/>
    </row>
  </sheetData>
  <conditionalFormatting sqref="B1:B1048576">
    <cfRule type="duplicateValues" dxfId="0" priority="1"/>
  </conditionalFormatting>
  <printOptions horizontalCentered="1"/>
  <pageMargins left="0.31496062992125984" right="0.31496062992125984" top="1.1417322834645669" bottom="0.98425196850393704" header="0.27559055118110237" footer="0.31496062992125984"/>
  <pageSetup paperSize="14" scale="58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DICIEMBRE 2025
ARTÍCULO 10 NÚMERAL 4 DEL DECRETO 57-2008
LEY DE ACCESO A LA INFORMACIÓN PÚBLICA</oddHeader>
    <oddFooter>&amp;C&amp;"Arial Narrow,Negrita"&amp;8&amp;P/&amp;N</oddFooter>
  </headerFooter>
  <rowBreaks count="2" manualBreakCount="2">
    <brk id="20" max="14" man="1"/>
    <brk id="3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2025-12-29T14:55:07Z</cp:lastPrinted>
  <dcterms:created xsi:type="dcterms:W3CDTF">2022-03-28T17:15:24Z</dcterms:created>
  <dcterms:modified xsi:type="dcterms:W3CDTF">2025-12-29T14:56:18Z</dcterms:modified>
</cp:coreProperties>
</file>